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<sst xmlns="http://schemas.openxmlformats.org/spreadsheetml/2006/main" count="173" uniqueCount="71">
  <si>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</si>
  <si>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</si>
  <si>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</si>
  <si>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</si>
  <si>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</si>
  <si>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</si>
  <si>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</si>
  <si>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</si>
  <si>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</si>
  <si>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</si>
  <si>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</si>
  <si>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</si>
  <si>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</si>
  <si>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</si>
  <si>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</si>
  <si>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</si>
  <si>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</si>
  <si>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</si>
  <si>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</si>
  <si>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</si>
  <si>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</si>
  <si>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</si>
  <si>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</si>
  <si>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</si>
  <si>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</si>
  <si>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</si>
  <si>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</si>
  <si>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</si>
  <si>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</si>
  <si>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</si>
  <si>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</si>
  <si>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</si>
  <si>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</si>
  <si>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</si>
  <si>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</si>
  <si>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</si>
  <si>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</si>
  <si>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</si>
  <si>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</si>
  <si>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</si>
  <si>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</si>
  <si>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</si>
  <si>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</si>
  <si>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</si>
  <si>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Šubrt</t>
  </si>
  <si>
    <t>Martin</t>
  </si>
  <si>
    <t>Rádl</t>
  </si>
  <si>
    <t>Jiří</t>
  </si>
  <si>
    <t>Toupal</t>
  </si>
  <si>
    <t>Václav</t>
  </si>
  <si>
    <t>Gottwaldová</t>
  </si>
  <si>
    <t>Ivana</t>
  </si>
  <si>
    <t>Palacká</t>
  </si>
  <si>
    <t>Andrea</t>
  </si>
  <si>
    <t>Gottwald</t>
  </si>
  <si>
    <t>Jan</t>
  </si>
  <si>
    <t>Sokol Plzeň V</t>
  </si>
  <si>
    <t>Gottwald Jan</t>
  </si>
  <si>
    <t>Gottwaldová Ivana</t>
  </si>
  <si>
    <t>Hejkal Luděk</t>
  </si>
  <si>
    <t>P-0172</t>
  </si>
  <si>
    <t>Šašek</t>
  </si>
  <si>
    <t>Konvář</t>
  </si>
  <si>
    <t>Karel</t>
  </si>
  <si>
    <t>Hejkal</t>
  </si>
  <si>
    <t>Luděk</t>
  </si>
  <si>
    <t>Kepl</t>
  </si>
  <si>
    <t>Vladimír</t>
  </si>
  <si>
    <t>Karkoš</t>
  </si>
  <si>
    <t>Pejsar</t>
  </si>
  <si>
    <t>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</si>
</sst>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9" fillId="0" borderId="59" xfId="0" applyFont="1" applyBorder="1" applyAlignment="1" applyProtection="1">
      <alignment horizontal="left" indent="1"/>
      <protection hidden="1" locked="0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59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59" xfId="0" applyNumberFormat="1" applyFont="1" applyBorder="1" applyAlignment="1" applyProtection="1">
      <alignment/>
      <protection hidden="1" locked="0"/>
    </xf>
    <xf numFmtId="0" fontId="9" fillId="0" borderId="59" xfId="0" applyFont="1" applyBorder="1" applyAlignment="1" applyProtection="1">
      <alignment/>
      <protection hidden="1" locked="0"/>
    </xf>
    <xf numFmtId="20" fontId="9" fillId="0" borderId="59" xfId="0" applyNumberFormat="1" applyFont="1" applyBorder="1" applyAlignment="1" applyProtection="1">
      <alignment horizontal="center"/>
      <protection hidden="1" locked="0"/>
    </xf>
    <xf numFmtId="0" fontId="9" fillId="0" borderId="59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59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59" xfId="0" applyNumberFormat="1" applyFont="1" applyBorder="1" applyAlignment="1" applyProtection="1">
      <alignment horizontal="center"/>
      <protection hidden="1" locked="0"/>
    </xf>
    <xf numFmtId="0" fontId="4" fillId="0" borderId="59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59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F78" sqref="F7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42105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56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44</v>
      </c>
      <c r="B8" s="107"/>
      <c r="C8" s="16">
        <v>1</v>
      </c>
      <c r="D8" s="1">
        <v>163</v>
      </c>
      <c r="E8" s="2">
        <v>35</v>
      </c>
      <c r="F8" s="2">
        <v>8</v>
      </c>
      <c r="G8" s="17">
        <f>IF(AND(ISBLANK(D8),ISBLANK(E8),ISBLANK(N8),ISBLANK(O8)),"",D8+E8)</f>
        <v>198</v>
      </c>
      <c r="H8" s="40" t="s">
        <v>23</v>
      </c>
      <c r="I8" s="18"/>
      <c r="K8" s="106" t="s">
        <v>61</v>
      </c>
      <c r="L8" s="107"/>
      <c r="M8" s="16">
        <v>1</v>
      </c>
      <c r="N8" s="1">
        <v>141</v>
      </c>
      <c r="O8" s="2">
        <v>61</v>
      </c>
      <c r="P8" s="2">
        <v>3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160</v>
      </c>
      <c r="E9" s="4">
        <v>62</v>
      </c>
      <c r="F9" s="4">
        <v>3</v>
      </c>
      <c r="G9" s="20">
        <f>IF(AND(ISBLANK(D9),ISBLANK(E9),ISBLANK(N9),ISBLANK(O9)),"",D9+E9)</f>
        <v>222</v>
      </c>
      <c r="H9" s="41" t="s">
        <v>23</v>
      </c>
      <c r="I9" s="18"/>
      <c r="K9" s="108"/>
      <c r="L9" s="109"/>
      <c r="M9" s="19">
        <v>2</v>
      </c>
      <c r="N9" s="3">
        <v>136</v>
      </c>
      <c r="O9" s="4">
        <v>60</v>
      </c>
      <c r="P9" s="4">
        <v>1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120" t="s">
        <v>45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47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19580</v>
      </c>
      <c r="B12" s="127"/>
      <c r="C12" s="25" t="s">
        <v>13</v>
      </c>
      <c r="D12" s="26">
        <f>IF(OR(ISNUMBER(G8),ISNUMBER(G9),ISNUMBER(G10),ISNUMBER(G11)),SUM(D8:D11),"")</f>
        <v>323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420</v>
      </c>
      <c r="H12" s="42" t="s">
        <v>23</v>
      </c>
      <c r="I12" s="104"/>
      <c r="K12" s="126">
        <v>4137</v>
      </c>
      <c r="L12" s="127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398</v>
      </c>
      <c r="R12" s="42" t="s">
        <v>23</v>
      </c>
      <c r="S12" s="104"/>
    </row>
    <row r="13" spans="1:19" ht="12.75" customHeight="1">
      <c r="A13" s="106" t="s">
        <v>46</v>
      </c>
      <c r="B13" s="107"/>
      <c r="C13" s="16">
        <v>1</v>
      </c>
      <c r="D13" s="1">
        <v>135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106" t="s">
        <v>62</v>
      </c>
      <c r="L13" s="107"/>
      <c r="M13" s="16">
        <v>1</v>
      </c>
      <c r="N13" s="1">
        <v>147</v>
      </c>
      <c r="O13" s="2">
        <v>72</v>
      </c>
      <c r="P13" s="2">
        <v>1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139</v>
      </c>
      <c r="E14" s="4">
        <v>65</v>
      </c>
      <c r="F14" s="4">
        <v>5</v>
      </c>
      <c r="G14" s="20">
        <f t="shared" si="0"/>
        <v>204</v>
      </c>
      <c r="H14" s="41" t="s">
        <v>23</v>
      </c>
      <c r="I14" s="18"/>
      <c r="K14" s="108"/>
      <c r="L14" s="109"/>
      <c r="M14" s="19">
        <v>2</v>
      </c>
      <c r="N14" s="3">
        <v>133</v>
      </c>
      <c r="O14" s="4">
        <v>68</v>
      </c>
      <c r="P14" s="4">
        <v>3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120" t="s">
        <v>47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2782</v>
      </c>
      <c r="B17" s="127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118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392</v>
      </c>
      <c r="H17" s="42" t="s">
        <v>23</v>
      </c>
      <c r="I17" s="104"/>
      <c r="K17" s="126">
        <v>4129</v>
      </c>
      <c r="L17" s="127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420</v>
      </c>
      <c r="R17" s="42" t="s">
        <v>23</v>
      </c>
      <c r="S17" s="104"/>
    </row>
    <row r="18" spans="1:19" ht="12.75" customHeight="1">
      <c r="A18" s="106" t="s">
        <v>48</v>
      </c>
      <c r="B18" s="107"/>
      <c r="C18" s="16">
        <v>1</v>
      </c>
      <c r="D18" s="1">
        <v>160</v>
      </c>
      <c r="E18" s="2">
        <v>60</v>
      </c>
      <c r="F18" s="2">
        <v>4</v>
      </c>
      <c r="G18" s="17">
        <f>IF(AND(ISBLANK(D18),ISBLANK(E18),ISBLANK(N18),ISBLANK(O18)),"",D18+E18)</f>
        <v>220</v>
      </c>
      <c r="H18" s="40" t="s">
        <v>23</v>
      </c>
      <c r="I18" s="18"/>
      <c r="K18" s="106" t="s">
        <v>64</v>
      </c>
      <c r="L18" s="107"/>
      <c r="M18" s="16">
        <v>1</v>
      </c>
      <c r="N18" s="1">
        <v>157</v>
      </c>
      <c r="O18" s="2">
        <v>52</v>
      </c>
      <c r="P18" s="2">
        <v>5</v>
      </c>
      <c r="Q18" s="17">
        <f>IF(AND(ISBLANK(D18),ISBLANK(E18),ISBLANK(N18),ISBLANK(O18)),"",N18+O18)</f>
        <v>209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151</v>
      </c>
      <c r="E19" s="4">
        <v>80</v>
      </c>
      <c r="F19" s="4">
        <v>1</v>
      </c>
      <c r="G19" s="20">
        <f t="shared" si="0"/>
        <v>231</v>
      </c>
      <c r="H19" s="41" t="s">
        <v>23</v>
      </c>
      <c r="I19" s="18"/>
      <c r="K19" s="108"/>
      <c r="L19" s="109"/>
      <c r="M19" s="19">
        <v>2</v>
      </c>
      <c r="N19" s="3">
        <v>133</v>
      </c>
      <c r="O19" s="4">
        <v>54</v>
      </c>
      <c r="P19" s="4">
        <v>4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120" t="s">
        <v>49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65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5819</v>
      </c>
      <c r="B22" s="127"/>
      <c r="C22" s="25" t="s">
        <v>13</v>
      </c>
      <c r="D22" s="26">
        <f>IF(OR(ISNUMBER(G18),ISNUMBER(G19),ISNUMBER(G20),ISNUMBER(G21)),SUM(D18:D21),"")</f>
        <v>311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451</v>
      </c>
      <c r="H22" s="42" t="s">
        <v>23</v>
      </c>
      <c r="I22" s="104"/>
      <c r="K22" s="126">
        <v>5852</v>
      </c>
      <c r="L22" s="127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396</v>
      </c>
      <c r="R22" s="42" t="s">
        <v>23</v>
      </c>
      <c r="S22" s="104"/>
    </row>
    <row r="23" spans="1:19" ht="12.75" customHeight="1">
      <c r="A23" s="106" t="s">
        <v>50</v>
      </c>
      <c r="B23" s="107"/>
      <c r="C23" s="16">
        <v>1</v>
      </c>
      <c r="D23" s="1">
        <v>140</v>
      </c>
      <c r="E23" s="2">
        <v>70</v>
      </c>
      <c r="F23" s="2"/>
      <c r="G23" s="17">
        <f>IF(AND(ISBLANK(D23),ISBLANK(E23),ISBLANK(N23),ISBLANK(O23)),"",D23+E23)</f>
        <v>210</v>
      </c>
      <c r="H23" s="40" t="s">
        <v>23</v>
      </c>
      <c r="I23" s="18"/>
      <c r="K23" s="106" t="s">
        <v>66</v>
      </c>
      <c r="L23" s="107"/>
      <c r="M23" s="16">
        <v>1</v>
      </c>
      <c r="N23" s="1">
        <v>136</v>
      </c>
      <c r="O23" s="2">
        <v>45</v>
      </c>
      <c r="P23" s="2">
        <v>5</v>
      </c>
      <c r="Q23" s="17">
        <f>IF(AND(ISBLANK(D23),ISBLANK(E23),ISBLANK(N23),ISBLANK(O23)),"",N23+O23)</f>
        <v>181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154</v>
      </c>
      <c r="E24" s="4">
        <v>62</v>
      </c>
      <c r="F24" s="4">
        <v>2</v>
      </c>
      <c r="G24" s="20">
        <f t="shared" si="0"/>
        <v>216</v>
      </c>
      <c r="H24" s="41" t="s">
        <v>23</v>
      </c>
      <c r="I24" s="18"/>
      <c r="K24" s="108"/>
      <c r="L24" s="109"/>
      <c r="M24" s="19">
        <v>2</v>
      </c>
      <c r="N24" s="3">
        <v>151</v>
      </c>
      <c r="O24" s="4">
        <v>69</v>
      </c>
      <c r="P24" s="4">
        <v>1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120" t="s">
        <v>51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67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17947</v>
      </c>
      <c r="B27" s="12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426</v>
      </c>
      <c r="H27" s="42" t="s">
        <v>23</v>
      </c>
      <c r="I27" s="104"/>
      <c r="K27" s="126">
        <v>10834</v>
      </c>
      <c r="L27" s="127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401</v>
      </c>
      <c r="R27" s="42" t="s">
        <v>23</v>
      </c>
      <c r="S27" s="104"/>
    </row>
    <row r="28" spans="1:19" ht="12.75" customHeight="1">
      <c r="A28" s="106" t="s">
        <v>52</v>
      </c>
      <c r="B28" s="107"/>
      <c r="C28" s="16">
        <v>1</v>
      </c>
      <c r="D28" s="1">
        <v>146</v>
      </c>
      <c r="E28" s="2">
        <v>80</v>
      </c>
      <c r="F28" s="2">
        <v>0</v>
      </c>
      <c r="G28" s="17">
        <f>IF(AND(ISBLANK(D28),ISBLANK(E28),ISBLANK(N28),ISBLANK(O28)),"",D28+E28)</f>
        <v>226</v>
      </c>
      <c r="H28" s="40" t="s">
        <v>23</v>
      </c>
      <c r="I28" s="18"/>
      <c r="K28" s="106" t="s">
        <v>68</v>
      </c>
      <c r="L28" s="107"/>
      <c r="M28" s="16">
        <v>1</v>
      </c>
      <c r="N28" s="1">
        <v>133</v>
      </c>
      <c r="O28" s="2">
        <v>62</v>
      </c>
      <c r="P28" s="2">
        <v>3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139</v>
      </c>
      <c r="E29" s="4">
        <v>76</v>
      </c>
      <c r="F29" s="4">
        <v>1</v>
      </c>
      <c r="G29" s="20">
        <f t="shared" si="0"/>
        <v>215</v>
      </c>
      <c r="H29" s="41" t="s">
        <v>23</v>
      </c>
      <c r="I29" s="18"/>
      <c r="K29" s="108"/>
      <c r="L29" s="109"/>
      <c r="M29" s="19">
        <v>2</v>
      </c>
      <c r="N29" s="3">
        <v>144</v>
      </c>
      <c r="O29" s="4">
        <v>71</v>
      </c>
      <c r="P29" s="4">
        <v>8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20" t="s">
        <v>53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45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19383</v>
      </c>
      <c r="B32" s="12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156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441</v>
      </c>
      <c r="H32" s="42" t="s">
        <v>23</v>
      </c>
      <c r="I32" s="104"/>
      <c r="K32" s="126">
        <v>17901</v>
      </c>
      <c r="L32" s="12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410</v>
      </c>
      <c r="R32" s="42" t="s">
        <v>23</v>
      </c>
      <c r="S32" s="104"/>
    </row>
    <row r="33" spans="1:19" ht="12.75" customHeight="1">
      <c r="A33" s="106" t="s">
        <v>54</v>
      </c>
      <c r="B33" s="107"/>
      <c r="C33" s="16">
        <v>1</v>
      </c>
      <c r="D33" s="1">
        <v>150</v>
      </c>
      <c r="E33" s="2">
        <v>54</v>
      </c>
      <c r="F33" s="2">
        <v>2</v>
      </c>
      <c r="G33" s="17">
        <f>IF(AND(ISBLANK(D33),ISBLANK(E33),ISBLANK(N33),ISBLANK(O33)),"",D33+E33)</f>
        <v>204</v>
      </c>
      <c r="H33" s="40" t="s">
        <v>23</v>
      </c>
      <c r="I33" s="18"/>
      <c r="K33" s="106" t="s">
        <v>69</v>
      </c>
      <c r="L33" s="107"/>
      <c r="M33" s="16">
        <v>1</v>
      </c>
      <c r="N33" s="1">
        <v>149</v>
      </c>
      <c r="O33" s="2">
        <v>71</v>
      </c>
      <c r="P33" s="2">
        <v>2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157</v>
      </c>
      <c r="E34" s="4">
        <v>70</v>
      </c>
      <c r="F34" s="4">
        <v>1</v>
      </c>
      <c r="G34" s="20">
        <f t="shared" si="0"/>
        <v>227</v>
      </c>
      <c r="H34" s="41" t="s">
        <v>23</v>
      </c>
      <c r="I34" s="18"/>
      <c r="K34" s="108"/>
      <c r="L34" s="109"/>
      <c r="M34" s="19">
        <v>2</v>
      </c>
      <c r="N34" s="3">
        <v>143</v>
      </c>
      <c r="O34" s="4">
        <v>54</v>
      </c>
      <c r="P34" s="4">
        <v>4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120" t="s">
        <v>55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70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15671</v>
      </c>
      <c r="B37" s="127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431</v>
      </c>
      <c r="H37" s="43" t="s">
        <v>23</v>
      </c>
      <c r="I37" s="104"/>
      <c r="K37" s="126">
        <v>19367</v>
      </c>
      <c r="L37" s="127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417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1794</v>
      </c>
      <c r="E39" s="33">
        <f>IF(OR(ISNUMBER(G12),ISNUMBER(G17),ISNUMBER(G22),ISNUMBER(G27),ISNUMBER(G32),ISNUMBER(G37)),SUM(E12,E17,E22,E27,E32,E37),"")</f>
        <v>767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2561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1703</v>
      </c>
      <c r="O39" s="33">
        <f>IF(OR(ISNUMBER(Q12),ISNUMBER(Q17),ISNUMBER(Q22),ISNUMBER(Q27),ISNUMBER(Q32),ISNUMBER(Q37)),SUM(O12,O17,O22,O27,O32,O37),"")</f>
        <v>739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58</v>
      </c>
      <c r="D41" s="102"/>
      <c r="E41" s="102"/>
      <c r="G41" s="96" t="s">
        <v>16</v>
      </c>
      <c r="H41" s="96"/>
      <c r="I41" s="39">
        <f>IF(ISNUMBER(I39),SUM(I11,I16,I21,I26,I31,I36,I39),"")</f>
        <v>14</v>
      </c>
      <c r="K41" s="36"/>
      <c r="L41" s="46" t="s">
        <v>24</v>
      </c>
      <c r="M41" s="102" t="s">
        <v>59</v>
      </c>
      <c r="N41" s="102"/>
      <c r="O41" s="102"/>
      <c r="Q41" s="96" t="s">
        <v>16</v>
      </c>
      <c r="R41" s="96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57</v>
      </c>
      <c r="D43" s="94"/>
      <c r="E43" s="94"/>
      <c r="F43" s="94"/>
      <c r="G43" s="94"/>
      <c r="H43" s="94"/>
      <c r="I43" s="46"/>
      <c r="J43" s="46"/>
      <c r="K43" s="46" t="s">
        <v>28</v>
      </c>
      <c r="L43" s="76" t="s">
        <v>60</v>
      </c>
      <c r="M43" s="76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23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5">
        <v>5</v>
      </c>
      <c r="K47" s="95"/>
      <c r="P47" s="9" t="s">
        <v>33</v>
      </c>
      <c r="Q47" s="97">
        <v>42978</v>
      </c>
      <c r="R47" s="98"/>
      <c r="S47" s="98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>
        <v>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1"/>
      <c r="C57" s="92"/>
      <c r="D57" s="74"/>
      <c r="E57" s="91"/>
      <c r="F57" s="93"/>
      <c r="G57" s="93"/>
      <c r="H57" s="92"/>
      <c r="I57" s="74"/>
      <c r="J57" s="49"/>
      <c r="K57" s="68"/>
      <c r="L57" s="91"/>
      <c r="M57" s="92"/>
      <c r="N57" s="74"/>
      <c r="O57" s="91"/>
      <c r="P57" s="93"/>
      <c r="Q57" s="93"/>
      <c r="R57" s="92"/>
      <c r="S57" s="75"/>
    </row>
    <row r="58" spans="1:19" ht="21" customHeight="1">
      <c r="A58" s="67"/>
      <c r="B58" s="91"/>
      <c r="C58" s="92"/>
      <c r="D58" s="74"/>
      <c r="E58" s="91"/>
      <c r="F58" s="93"/>
      <c r="G58" s="93"/>
      <c r="H58" s="92"/>
      <c r="I58" s="74"/>
      <c r="J58" s="49"/>
      <c r="K58" s="68"/>
      <c r="L58" s="91"/>
      <c r="M58" s="92"/>
      <c r="N58" s="74"/>
      <c r="O58" s="91"/>
      <c r="P58" s="93"/>
      <c r="Q58" s="93"/>
      <c r="R58" s="92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9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>
        <v>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>
        <v>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72"/>
      <c r="B66" s="73" t="s">
        <v>39</v>
      </c>
      <c r="C66" s="77">
        <v>42105</v>
      </c>
      <c r="D66" s="78"/>
      <c r="E66" s="78"/>
      <c r="F66" s="78"/>
      <c r="G66" s="78"/>
      <c r="H66" s="78"/>
    </row>
  </sheetData>
  <sheetProtection password="FC6B" sheet="1" objects="1" scenarios="1"/>
  <mergeCells count="94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2015-04-11T11:39:15Z</cp:lastPrinted>
  <dcterms:created xsi:type="dcterms:W3CDTF">2003-07-01T14:03:06Z</dcterms:created>
  <dcterms:modified xsi:type="dcterms:W3CDTF">2015-04-11T11:39:23Z</dcterms:modified>
  <cp:category/>
  <cp:version/>
  <cp:contentType/>
  <cp:contentStatus/>
</cp:coreProperties>
</file>