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<sst xmlns="http://schemas.openxmlformats.org/spreadsheetml/2006/main" count="178" uniqueCount="74">
  <si>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</si>
  <si>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</si>
  <si>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</si>
  <si>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</si>
  <si>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</si>
  <si>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</si>
  <si>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</si>
  <si>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</si>
  <si>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</si>
  <si>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</si>
  <si>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</si>
  <si>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</si>
  <si>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</si>
  <si>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</si>
  <si>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</si>
  <si>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</si>
  <si>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</si>
  <si>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</si>
  <si>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</si>
  <si>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</si>
  <si>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</si>
  <si>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</si>
  <si>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</si>
  <si>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</si>
  <si>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</si>
  <si>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</si>
  <si>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</si>
  <si>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</si>
  <si>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</si>
  <si>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</si>
  <si>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</si>
  <si>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</si>
  <si>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</si>
  <si>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</si>
  <si>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</si>
  <si>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</si>
  <si>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</si>
  <si>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</si>
  <si>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</si>
  <si>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</si>
  <si>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</si>
  <si>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</si>
  <si>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A</t>
  </si>
  <si>
    <t xml:space="preserve">Pivoňka </t>
  </si>
  <si>
    <t>Pavel</t>
  </si>
  <si>
    <t>Lukáš</t>
  </si>
  <si>
    <t>Miroslav</t>
  </si>
  <si>
    <t>Vrba</t>
  </si>
  <si>
    <t>Petr</t>
  </si>
  <si>
    <t>Zůna</t>
  </si>
  <si>
    <t>František</t>
  </si>
  <si>
    <t>Palacký</t>
  </si>
  <si>
    <t>Tibor</t>
  </si>
  <si>
    <t>Zůna František</t>
  </si>
  <si>
    <t>Jiří</t>
  </si>
  <si>
    <t>TJ Havlovice</t>
  </si>
  <si>
    <t xml:space="preserve">Svoboda </t>
  </si>
  <si>
    <t>Svoboda Petr</t>
  </si>
  <si>
    <t>28.3.2015 Svoboda Petr</t>
  </si>
  <si>
    <t>SK Škoda VS Plzeň B</t>
  </si>
  <si>
    <t>P-0117</t>
  </si>
  <si>
    <t>Hebr</t>
  </si>
  <si>
    <t>Dix</t>
  </si>
  <si>
    <t>Tomáš</t>
  </si>
  <si>
    <t>Hamrle</t>
  </si>
  <si>
    <t>Vladimír</t>
  </si>
  <si>
    <t>Zitková</t>
  </si>
  <si>
    <t>Ivana</t>
  </si>
  <si>
    <t>Weigl</t>
  </si>
  <si>
    <t>Zdeněk</t>
  </si>
  <si>
    <t>Kupka</t>
  </si>
  <si>
    <t>Martin</t>
  </si>
  <si>
    <t>Kupka Martin</t>
  </si>
  <si>
    <t>1. start Weigl Zdeněk, č.r. 22822, nar. 25.12.1982, Zíková Ivana, č.r. 02419, nar. 24.7.1959. 3. star Hebr Jiří, č.r. 21552, nar. 18.3.1948, Lukáš Miroslav, č.r. 03819. nar. 13.5.1952.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</si>
</sst>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indent="1"/>
      <protection hidden="1" locked="0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4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9" xfId="0" applyNumberFormat="1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0" fillId="0" borderId="69" xfId="0" applyNumberFormat="1" applyFont="1" applyBorder="1" applyAlignment="1" applyProtection="1">
      <alignment/>
      <protection hidden="1" locked="0"/>
    </xf>
    <xf numFmtId="0" fontId="10" fillId="0" borderId="69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69" xfId="0" applyNumberFormat="1" applyFont="1" applyBorder="1" applyAlignment="1" applyProtection="1">
      <alignment horizontal="center"/>
      <protection hidden="1" locked="0"/>
    </xf>
    <xf numFmtId="0" fontId="10" fillId="0" borderId="69" xfId="0" applyFont="1" applyBorder="1" applyAlignment="1" applyProtection="1">
      <alignment horizontal="center"/>
      <protection hidden="1" locked="0"/>
    </xf>
    <xf numFmtId="0" fontId="10" fillId="0" borderId="69" xfId="0" applyFont="1" applyBorder="1" applyAlignment="1" applyProtection="1">
      <alignment horizontal="left" indent="1"/>
      <protection hidden="1" locked="0"/>
    </xf>
    <xf numFmtId="0" fontId="10" fillId="0" borderId="69" xfId="0" applyFont="1" applyBorder="1" applyAlignment="1" applyProtection="1">
      <alignment horizontal="left" indent="1"/>
      <protection hidden="1" locked="0"/>
    </xf>
    <xf numFmtId="0" fontId="0" fillId="0" borderId="79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9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55</v>
      </c>
      <c r="M1" s="88"/>
      <c r="N1" s="88"/>
      <c r="O1" s="105" t="s">
        <v>2</v>
      </c>
      <c r="P1" s="105"/>
      <c r="Q1" s="107">
        <v>42091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51</v>
      </c>
      <c r="B8" s="79"/>
      <c r="C8" s="16">
        <v>1</v>
      </c>
      <c r="D8" s="1">
        <v>149</v>
      </c>
      <c r="E8" s="2">
        <v>71</v>
      </c>
      <c r="F8" s="2">
        <v>3</v>
      </c>
      <c r="G8" s="17">
        <f>IF(AND(ISBLANK(D8),ISBLANK(E8),ISBLANK(N8),ISBLANK(O8)),"",D8+E8)</f>
        <v>220</v>
      </c>
      <c r="H8" s="40" t="s">
        <v>23</v>
      </c>
      <c r="I8" s="18"/>
      <c r="K8" s="78" t="s">
        <v>61</v>
      </c>
      <c r="L8" s="79"/>
      <c r="M8" s="16">
        <v>1</v>
      </c>
      <c r="N8" s="1">
        <v>149</v>
      </c>
      <c r="O8" s="2">
        <v>53</v>
      </c>
      <c r="P8" s="2">
        <v>10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142</v>
      </c>
      <c r="E9" s="4">
        <v>71</v>
      </c>
      <c r="F9" s="4">
        <v>0</v>
      </c>
      <c r="G9" s="20">
        <f>IF(AND(ISBLANK(D9),ISBLANK(E9),ISBLANK(N9),ISBLANK(O9)),"",D9+E9)</f>
        <v>213</v>
      </c>
      <c r="H9" s="41" t="s">
        <v>23</v>
      </c>
      <c r="I9" s="18"/>
      <c r="K9" s="80"/>
      <c r="L9" s="81"/>
      <c r="M9" s="19">
        <v>2</v>
      </c>
      <c r="N9" s="3">
        <v>149</v>
      </c>
      <c r="O9" s="4">
        <v>53</v>
      </c>
      <c r="P9" s="4">
        <v>5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82" t="s">
        <v>52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5119</v>
      </c>
      <c r="B12" s="87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433</v>
      </c>
      <c r="H12" s="42" t="s">
        <v>23</v>
      </c>
      <c r="I12" s="77"/>
      <c r="K12" s="86">
        <v>21552</v>
      </c>
      <c r="L12" s="87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404</v>
      </c>
      <c r="R12" s="42" t="s">
        <v>23</v>
      </c>
      <c r="S12" s="77"/>
    </row>
    <row r="13" spans="1:19" ht="12.75" customHeight="1">
      <c r="A13" s="78" t="s">
        <v>43</v>
      </c>
      <c r="B13" s="79"/>
      <c r="C13" s="16">
        <v>1</v>
      </c>
      <c r="D13" s="1">
        <v>151</v>
      </c>
      <c r="E13" s="2">
        <v>106</v>
      </c>
      <c r="F13" s="2">
        <v>0</v>
      </c>
      <c r="G13" s="17">
        <f aca="true" t="shared" si="0" ref="G13:G36">IF(AND(ISBLANK(D13),ISBLANK(E13),ISBLANK(N13),ISBLANK(O13)),"",D13+E13)</f>
        <v>257</v>
      </c>
      <c r="H13" s="40" t="s">
        <v>23</v>
      </c>
      <c r="I13" s="18"/>
      <c r="K13" s="78" t="s">
        <v>62</v>
      </c>
      <c r="L13" s="79"/>
      <c r="M13" s="16">
        <v>1</v>
      </c>
      <c r="N13" s="1">
        <v>158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140</v>
      </c>
      <c r="E14" s="4">
        <v>70</v>
      </c>
      <c r="F14" s="4">
        <v>2</v>
      </c>
      <c r="G14" s="20">
        <f t="shared" si="0"/>
        <v>210</v>
      </c>
      <c r="H14" s="41" t="s">
        <v>23</v>
      </c>
      <c r="I14" s="18"/>
      <c r="K14" s="80"/>
      <c r="L14" s="81"/>
      <c r="M14" s="19">
        <v>2</v>
      </c>
      <c r="N14" s="3">
        <v>132</v>
      </c>
      <c r="O14" s="4">
        <v>78</v>
      </c>
      <c r="P14" s="4">
        <v>3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13926</v>
      </c>
      <c r="B17" s="87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176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467</v>
      </c>
      <c r="H17" s="42" t="s">
        <v>23</v>
      </c>
      <c r="I17" s="77"/>
      <c r="K17" s="86">
        <v>13676</v>
      </c>
      <c r="L17" s="87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422</v>
      </c>
      <c r="R17" s="42" t="s">
        <v>23</v>
      </c>
      <c r="S17" s="77"/>
    </row>
    <row r="18" spans="1:19" ht="12.75" customHeight="1">
      <c r="A18" s="78" t="s">
        <v>49</v>
      </c>
      <c r="B18" s="79"/>
      <c r="C18" s="16">
        <v>1</v>
      </c>
      <c r="D18" s="1">
        <v>137</v>
      </c>
      <c r="E18" s="2">
        <v>62</v>
      </c>
      <c r="F18" s="2">
        <v>2</v>
      </c>
      <c r="G18" s="17">
        <f>IF(AND(ISBLANK(D18),ISBLANK(E18),ISBLANK(N18),ISBLANK(O18)),"",D18+E18)</f>
        <v>199</v>
      </c>
      <c r="H18" s="40" t="s">
        <v>23</v>
      </c>
      <c r="I18" s="18"/>
      <c r="K18" s="78" t="s">
        <v>64</v>
      </c>
      <c r="L18" s="79"/>
      <c r="M18" s="16">
        <v>1</v>
      </c>
      <c r="N18" s="1">
        <v>124</v>
      </c>
      <c r="O18" s="2">
        <v>62</v>
      </c>
      <c r="P18" s="2">
        <v>3</v>
      </c>
      <c r="Q18" s="17">
        <f>IF(AND(ISBLANK(D18),ISBLANK(E18),ISBLANK(N18),ISBLANK(O18)),"",N18+O18)</f>
        <v>186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146</v>
      </c>
      <c r="E19" s="4">
        <v>60</v>
      </c>
      <c r="F19" s="4">
        <v>3</v>
      </c>
      <c r="G19" s="20">
        <f t="shared" si="0"/>
        <v>206</v>
      </c>
      <c r="H19" s="41" t="s">
        <v>23</v>
      </c>
      <c r="I19" s="18"/>
      <c r="K19" s="80"/>
      <c r="L19" s="81"/>
      <c r="M19" s="19">
        <v>2</v>
      </c>
      <c r="N19" s="3">
        <v>144</v>
      </c>
      <c r="O19" s="4">
        <v>77</v>
      </c>
      <c r="P19" s="4">
        <v>2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82" t="s">
        <v>50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2</v>
      </c>
    </row>
    <row r="22" spans="1:19" ht="15.75" customHeight="1" thickBot="1">
      <c r="A22" s="86">
        <v>12751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405</v>
      </c>
      <c r="H22" s="42" t="s">
        <v>23</v>
      </c>
      <c r="I22" s="77"/>
      <c r="K22" s="86">
        <v>1972</v>
      </c>
      <c r="L22" s="8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407</v>
      </c>
      <c r="R22" s="42" t="s">
        <v>23</v>
      </c>
      <c r="S22" s="77"/>
    </row>
    <row r="23" spans="1:19" ht="12.75" customHeight="1">
      <c r="A23" s="78" t="s">
        <v>56</v>
      </c>
      <c r="B23" s="79"/>
      <c r="C23" s="16">
        <v>1</v>
      </c>
      <c r="D23" s="1">
        <v>145</v>
      </c>
      <c r="E23" s="2">
        <v>79</v>
      </c>
      <c r="F23" s="2">
        <v>0</v>
      </c>
      <c r="G23" s="17">
        <f>IF(AND(ISBLANK(D23),ISBLANK(E23),ISBLANK(N23),ISBLANK(O23)),"",D23+E23)</f>
        <v>224</v>
      </c>
      <c r="H23" s="40" t="s">
        <v>23</v>
      </c>
      <c r="I23" s="18"/>
      <c r="K23" s="78" t="s">
        <v>66</v>
      </c>
      <c r="L23" s="79"/>
      <c r="M23" s="16">
        <v>1</v>
      </c>
      <c r="N23" s="1">
        <v>155</v>
      </c>
      <c r="O23" s="2">
        <v>70</v>
      </c>
      <c r="P23" s="2">
        <v>2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162</v>
      </c>
      <c r="E24" s="4">
        <v>69</v>
      </c>
      <c r="F24" s="4">
        <v>1</v>
      </c>
      <c r="G24" s="20">
        <f t="shared" si="0"/>
        <v>231</v>
      </c>
      <c r="H24" s="41" t="s">
        <v>23</v>
      </c>
      <c r="I24" s="18"/>
      <c r="K24" s="80"/>
      <c r="L24" s="81"/>
      <c r="M24" s="19">
        <v>2</v>
      </c>
      <c r="N24" s="3">
        <v>157</v>
      </c>
      <c r="O24" s="4">
        <v>80</v>
      </c>
      <c r="P24" s="4">
        <v>2</v>
      </c>
      <c r="Q24" s="20">
        <f t="shared" si="1"/>
        <v>237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19893</v>
      </c>
      <c r="B27" s="87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455</v>
      </c>
      <c r="H27" s="42" t="s">
        <v>23</v>
      </c>
      <c r="I27" s="77"/>
      <c r="K27" s="86">
        <v>2419</v>
      </c>
      <c r="L27" s="87"/>
      <c r="M27" s="25" t="s">
        <v>13</v>
      </c>
      <c r="N27" s="26">
        <f>IF(OR(ISNUMBER(Q23),ISNUMBER(Q24),ISNUMBER(Q25),ISNUMBER(Q26)),SUM(N23:N26),"")</f>
        <v>312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462</v>
      </c>
      <c r="R27" s="42" t="s">
        <v>23</v>
      </c>
      <c r="S27" s="77"/>
    </row>
    <row r="28" spans="1:19" ht="12.75" customHeight="1">
      <c r="A28" s="78" t="s">
        <v>45</v>
      </c>
      <c r="B28" s="79"/>
      <c r="C28" s="16">
        <v>1</v>
      </c>
      <c r="D28" s="1">
        <v>149</v>
      </c>
      <c r="E28" s="2">
        <v>68</v>
      </c>
      <c r="F28" s="2">
        <v>0</v>
      </c>
      <c r="G28" s="17">
        <f>IF(AND(ISBLANK(D28),ISBLANK(E28),ISBLANK(N28),ISBLANK(O28)),"",D28+E28)</f>
        <v>217</v>
      </c>
      <c r="H28" s="40" t="s">
        <v>23</v>
      </c>
      <c r="I28" s="18"/>
      <c r="K28" s="78" t="s">
        <v>68</v>
      </c>
      <c r="L28" s="79"/>
      <c r="M28" s="16">
        <v>1</v>
      </c>
      <c r="N28" s="1">
        <v>143</v>
      </c>
      <c r="O28" s="2">
        <v>71</v>
      </c>
      <c r="P28" s="2">
        <v>3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138</v>
      </c>
      <c r="E29" s="4">
        <v>79</v>
      </c>
      <c r="F29" s="4">
        <v>2</v>
      </c>
      <c r="G29" s="20">
        <f t="shared" si="0"/>
        <v>217</v>
      </c>
      <c r="H29" s="41" t="s">
        <v>23</v>
      </c>
      <c r="I29" s="18"/>
      <c r="K29" s="80"/>
      <c r="L29" s="81"/>
      <c r="M29" s="19">
        <v>2</v>
      </c>
      <c r="N29" s="3">
        <v>145</v>
      </c>
      <c r="O29" s="4">
        <v>63</v>
      </c>
      <c r="P29" s="4">
        <v>5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82" t="s">
        <v>46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3819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147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434</v>
      </c>
      <c r="H32" s="42" t="s">
        <v>23</v>
      </c>
      <c r="I32" s="77"/>
      <c r="K32" s="86">
        <v>22822</v>
      </c>
      <c r="L32" s="87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422</v>
      </c>
      <c r="R32" s="42" t="s">
        <v>23</v>
      </c>
      <c r="S32" s="77"/>
    </row>
    <row r="33" spans="1:19" ht="12.75" customHeight="1">
      <c r="A33" s="78" t="s">
        <v>47</v>
      </c>
      <c r="B33" s="79"/>
      <c r="C33" s="16">
        <v>1</v>
      </c>
      <c r="D33" s="1">
        <v>149</v>
      </c>
      <c r="E33" s="2">
        <v>70</v>
      </c>
      <c r="F33" s="2">
        <v>3</v>
      </c>
      <c r="G33" s="17">
        <f>IF(AND(ISBLANK(D33),ISBLANK(E33),ISBLANK(N33),ISBLANK(O33)),"",D33+E33)</f>
        <v>219</v>
      </c>
      <c r="H33" s="40" t="s">
        <v>23</v>
      </c>
      <c r="I33" s="18"/>
      <c r="K33" s="78" t="s">
        <v>70</v>
      </c>
      <c r="L33" s="79"/>
      <c r="M33" s="16">
        <v>1</v>
      </c>
      <c r="N33" s="1">
        <v>133</v>
      </c>
      <c r="O33" s="2">
        <v>63</v>
      </c>
      <c r="P33" s="2">
        <v>3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153</v>
      </c>
      <c r="E34" s="4">
        <v>68</v>
      </c>
      <c r="F34" s="4">
        <v>4</v>
      </c>
      <c r="G34" s="20">
        <f t="shared" si="0"/>
        <v>221</v>
      </c>
      <c r="H34" s="41" t="s">
        <v>23</v>
      </c>
      <c r="I34" s="18"/>
      <c r="K34" s="80"/>
      <c r="L34" s="81"/>
      <c r="M34" s="19">
        <v>2</v>
      </c>
      <c r="N34" s="3">
        <v>141</v>
      </c>
      <c r="O34" s="4">
        <v>79</v>
      </c>
      <c r="P34" s="4">
        <v>3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82" t="s">
        <v>48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16618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440</v>
      </c>
      <c r="H37" s="43" t="s">
        <v>23</v>
      </c>
      <c r="I37" s="77"/>
      <c r="K37" s="86">
        <v>13569</v>
      </c>
      <c r="L37" s="87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416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1761</v>
      </c>
      <c r="E39" s="33">
        <f>IF(OR(ISNUMBER(G12),ISNUMBER(G17),ISNUMBER(G22),ISNUMBER(G27),ISNUMBER(G32),ISNUMBER(G37)),SUM(E12,E17,E22,E27,E32,E37),"")</f>
        <v>873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2634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1730</v>
      </c>
      <c r="O39" s="33">
        <f>IF(OR(ISNUMBER(Q12),ISNUMBER(Q17),ISNUMBER(Q22),ISNUMBER(Q27),ISNUMBER(Q32),ISNUMBER(Q37)),SUM(O12,O17,O22,O27,O32,O37),"")</f>
        <v>803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2533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23" t="s">
        <v>53</v>
      </c>
      <c r="D41" s="123"/>
      <c r="E41" s="123"/>
      <c r="G41" s="109" t="s">
        <v>16</v>
      </c>
      <c r="H41" s="109"/>
      <c r="I41" s="39">
        <f>IF(ISNUMBER(I39),SUM(I11,I16,I21,I26,I31,I36,I39),"")</f>
        <v>12</v>
      </c>
      <c r="K41" s="36"/>
      <c r="L41" s="46" t="s">
        <v>24</v>
      </c>
      <c r="M41" s="123" t="s">
        <v>72</v>
      </c>
      <c r="N41" s="123"/>
      <c r="O41" s="123"/>
      <c r="Q41" s="109" t="s">
        <v>16</v>
      </c>
      <c r="R41" s="109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22" t="s">
        <v>53</v>
      </c>
      <c r="D42" s="122"/>
      <c r="E42" s="122"/>
      <c r="G42" s="44"/>
      <c r="H42" s="44"/>
      <c r="I42" s="44"/>
      <c r="K42" s="36"/>
      <c r="L42" s="46" t="s">
        <v>25</v>
      </c>
      <c r="M42" s="122" t="s">
        <v>72</v>
      </c>
      <c r="N42" s="122"/>
      <c r="O42" s="12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57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60</v>
      </c>
      <c r="M43" s="121"/>
      <c r="O43" s="46" t="s">
        <v>25</v>
      </c>
      <c r="P43" s="120" t="s">
        <v>57</v>
      </c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0.375</v>
      </c>
      <c r="D46" s="118"/>
      <c r="I46" s="9" t="s">
        <v>30</v>
      </c>
      <c r="J46" s="119">
        <v>21</v>
      </c>
      <c r="K46" s="119"/>
    </row>
    <row r="47" spans="2:19" ht="19.5" customHeight="1">
      <c r="B47" s="9" t="s">
        <v>31</v>
      </c>
      <c r="C47" s="118">
        <v>0.59375</v>
      </c>
      <c r="D47" s="118"/>
      <c r="I47" s="9" t="s">
        <v>32</v>
      </c>
      <c r="J47" s="127">
        <v>5</v>
      </c>
      <c r="K47" s="127"/>
      <c r="P47" s="9" t="s">
        <v>33</v>
      </c>
      <c r="Q47" s="113">
        <v>42978</v>
      </c>
      <c r="R47" s="114"/>
      <c r="S47" s="114"/>
    </row>
    <row r="48" ht="9.75" customHeight="1"/>
    <row r="49" spans="1:19" ht="15" customHeight="1">
      <c r="A49" s="110" t="s">
        <v>18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</row>
    <row r="50" spans="1:19" ht="81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0" t="s">
        <v>19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0" t="s">
        <v>21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</row>
    <row r="65" spans="1:19" ht="81" customHeight="1">
      <c r="A65" s="115" t="s">
        <v>73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12:B12"/>
    <mergeCell ref="A32:B32"/>
    <mergeCell ref="A13:B14"/>
    <mergeCell ref="A28:B29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21:I22"/>
    <mergeCell ref="I26:I27"/>
    <mergeCell ref="I11:I12"/>
    <mergeCell ref="A8:B9"/>
    <mergeCell ref="A10:B1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</cp:lastModifiedBy>
  <cp:lastPrinted>2015-03-28T13:18:58Z</cp:lastPrinted>
  <dcterms:created xsi:type="dcterms:W3CDTF">2003-07-01T14:03:06Z</dcterms:created>
  <dcterms:modified xsi:type="dcterms:W3CDTF">2015-03-28T14:11:40Z</dcterms:modified>
  <cp:category/>
  <cp:version/>
  <cp:contentType/>
  <cp:contentStatus/>
</cp:coreProperties>
</file>