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<sst xmlns="http://schemas.openxmlformats.org/spreadsheetml/2006/main" count="176" uniqueCount="74">
  <si>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</si>
  <si>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</si>
  <si>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</si>
  <si>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</si>
  <si>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</si>
  <si>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</si>
  <si>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</si>
  <si>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</si>
  <si>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</si>
  <si>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</si>
  <si>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</si>
  <si>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</si>
  <si>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</si>
  <si>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</si>
  <si>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</si>
  <si>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</si>
  <si>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</si>
  <si>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</si>
  <si>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</si>
  <si>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</si>
  <si>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</si>
  <si>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</si>
  <si>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</si>
  <si>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</si>
  <si>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</si>
  <si>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</si>
  <si>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</si>
  <si>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</si>
  <si>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</si>
  <si>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</si>
  <si>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</si>
  <si>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</si>
  <si>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</si>
  <si>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</si>
  <si>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</si>
  <si>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</si>
  <si>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</si>
  <si>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</si>
  <si>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</si>
  <si>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</si>
  <si>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</si>
  <si>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</si>
  <si>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</si>
  <si>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žádné</t>
  </si>
  <si>
    <t>Homrová</t>
  </si>
  <si>
    <t>Sabina</t>
  </si>
  <si>
    <t>Kristýna Kateřina</t>
  </si>
  <si>
    <t>Mafková</t>
  </si>
  <si>
    <t>Nikola</t>
  </si>
  <si>
    <t>CB DOBŘANY "B"</t>
  </si>
  <si>
    <t>Radek Kneř</t>
  </si>
  <si>
    <t>II/530</t>
  </si>
  <si>
    <t>Kateřina</t>
  </si>
  <si>
    <t>Přibáňová</t>
  </si>
  <si>
    <t>Kvačová</t>
  </si>
  <si>
    <t>Novotný</t>
  </si>
  <si>
    <t>Dominik</t>
  </si>
  <si>
    <t>Kneř</t>
  </si>
  <si>
    <t>Radek</t>
  </si>
  <si>
    <t>Martina Kvačová</t>
  </si>
  <si>
    <t>TJ SOKOL PEC POD ČERCHOVEM "A"</t>
  </si>
  <si>
    <t>Housar</t>
  </si>
  <si>
    <t>Zdeněk</t>
  </si>
  <si>
    <t>Böhm</t>
  </si>
  <si>
    <t>Ivan</t>
  </si>
  <si>
    <t>Murin</t>
  </si>
  <si>
    <t>Jan st.</t>
  </si>
  <si>
    <t>Kapic</t>
  </si>
  <si>
    <t>Jan</t>
  </si>
  <si>
    <t>Jílek</t>
  </si>
  <si>
    <t>Jiří</t>
  </si>
  <si>
    <t>Jan ml.</t>
  </si>
  <si>
    <t>Jiří Jílek</t>
  </si>
  <si>
    <t>první start náhradníka: Zdeněk Housar, TJ Sokol Pec pod Čerchovem, reg. Č. 17952, platnost do 17.1.2019, nar. 8.3.1974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</si>
</sst>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E35" sqref="E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42084</v>
      </c>
      <c r="R1" s="108"/>
      <c r="S1" s="108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49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60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149</v>
      </c>
      <c r="E8" s="2">
        <v>52</v>
      </c>
      <c r="F8" s="2">
        <v>4</v>
      </c>
      <c r="G8" s="17">
        <f>IF(AND(ISBLANK(D8),ISBLANK(E8),ISBLANK(N8),ISBLANK(O8)),"",D8+E8)</f>
        <v>201</v>
      </c>
      <c r="H8" s="40" t="s">
        <v>23</v>
      </c>
      <c r="I8" s="18"/>
      <c r="K8" s="82" t="s">
        <v>61</v>
      </c>
      <c r="L8" s="83"/>
      <c r="M8" s="16">
        <v>1</v>
      </c>
      <c r="N8" s="1">
        <v>144</v>
      </c>
      <c r="O8" s="2">
        <v>42</v>
      </c>
      <c r="P8" s="2">
        <v>7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79</v>
      </c>
      <c r="F9" s="4">
        <v>3</v>
      </c>
      <c r="G9" s="20">
        <f>IF(AND(ISBLANK(D9),ISBLANK(E9),ISBLANK(N9),ISBLANK(O9)),"",D9+E9)</f>
        <v>228</v>
      </c>
      <c r="H9" s="41" t="s">
        <v>23</v>
      </c>
      <c r="I9" s="18"/>
      <c r="K9" s="84"/>
      <c r="L9" s="85"/>
      <c r="M9" s="19">
        <v>2</v>
      </c>
      <c r="N9" s="3">
        <v>138</v>
      </c>
      <c r="O9" s="4">
        <v>70</v>
      </c>
      <c r="P9" s="4">
        <v>4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22206</v>
      </c>
      <c r="B12" s="81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429</v>
      </c>
      <c r="H12" s="42" t="s">
        <v>23</v>
      </c>
      <c r="I12" s="87"/>
      <c r="K12" s="80">
        <v>17952</v>
      </c>
      <c r="L12" s="81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112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394</v>
      </c>
      <c r="R12" s="42" t="s">
        <v>23</v>
      </c>
      <c r="S12" s="87"/>
    </row>
    <row r="13" spans="1:19" ht="12.75" customHeight="1">
      <c r="A13" s="82" t="s">
        <v>54</v>
      </c>
      <c r="B13" s="83"/>
      <c r="C13" s="16">
        <v>1</v>
      </c>
      <c r="D13" s="1">
        <v>154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82" t="s">
        <v>63</v>
      </c>
      <c r="L13" s="83"/>
      <c r="M13" s="16">
        <v>1</v>
      </c>
      <c r="N13" s="1">
        <v>159</v>
      </c>
      <c r="O13" s="2">
        <v>89</v>
      </c>
      <c r="P13" s="2">
        <v>1</v>
      </c>
      <c r="Q13" s="17">
        <f aca="true" t="shared" si="1" ref="Q13:Q36">IF(AND(ISBLANK(D13),ISBLANK(E13),ISBLANK(N13),ISBLANK(O13)),"",N13+O13)</f>
        <v>248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62</v>
      </c>
      <c r="F14" s="4">
        <v>8</v>
      </c>
      <c r="G14" s="20">
        <f t="shared" si="0"/>
        <v>211</v>
      </c>
      <c r="H14" s="41" t="s">
        <v>23</v>
      </c>
      <c r="I14" s="18"/>
      <c r="K14" s="84"/>
      <c r="L14" s="85"/>
      <c r="M14" s="19">
        <v>2</v>
      </c>
      <c r="N14" s="3">
        <v>150</v>
      </c>
      <c r="O14" s="4">
        <v>54</v>
      </c>
      <c r="P14" s="4">
        <v>5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22520</v>
      </c>
      <c r="B17" s="81"/>
      <c r="C17" s="25" t="s">
        <v>13</v>
      </c>
      <c r="D17" s="26">
        <f>IF(OR(ISNUMBER(G13),ISNUMBER(G14),ISNUMBER(G15),ISNUMBER(G16)),SUM(D13:D16),"")</f>
        <v>303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428</v>
      </c>
      <c r="H17" s="42" t="s">
        <v>23</v>
      </c>
      <c r="I17" s="87"/>
      <c r="K17" s="80">
        <v>3807</v>
      </c>
      <c r="L17" s="81"/>
      <c r="M17" s="25" t="s">
        <v>13</v>
      </c>
      <c r="N17" s="26">
        <f>IF(OR(ISNUMBER(Q13),ISNUMBER(Q14),ISNUMBER(Q15),ISNUMBER(Q16)),SUM(N13:N16),"")</f>
        <v>309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452</v>
      </c>
      <c r="R17" s="42" t="s">
        <v>23</v>
      </c>
      <c r="S17" s="87"/>
    </row>
    <row r="18" spans="1:19" ht="12.75" customHeight="1">
      <c r="A18" s="82" t="s">
        <v>53</v>
      </c>
      <c r="B18" s="83"/>
      <c r="C18" s="16">
        <v>1</v>
      </c>
      <c r="D18" s="1">
        <v>140</v>
      </c>
      <c r="E18" s="2">
        <v>71</v>
      </c>
      <c r="F18" s="2">
        <v>2</v>
      </c>
      <c r="G18" s="17">
        <f>IF(AND(ISBLANK(D18),ISBLANK(E18),ISBLANK(N18),ISBLANK(O18)),"",D18+E18)</f>
        <v>211</v>
      </c>
      <c r="H18" s="40" t="s">
        <v>23</v>
      </c>
      <c r="I18" s="18"/>
      <c r="K18" s="82" t="s">
        <v>67</v>
      </c>
      <c r="L18" s="83"/>
      <c r="M18" s="16">
        <v>1</v>
      </c>
      <c r="N18" s="1">
        <v>136</v>
      </c>
      <c r="O18" s="2">
        <v>35</v>
      </c>
      <c r="P18" s="2">
        <v>13</v>
      </c>
      <c r="Q18" s="17">
        <f>IF(AND(ISBLANK(D18),ISBLANK(E18),ISBLANK(N18),ISBLANK(O18)),"",N18+O18)</f>
        <v>171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154</v>
      </c>
      <c r="E19" s="4">
        <v>72</v>
      </c>
      <c r="F19" s="4">
        <v>2</v>
      </c>
      <c r="G19" s="20">
        <f t="shared" si="0"/>
        <v>226</v>
      </c>
      <c r="H19" s="41" t="s">
        <v>23</v>
      </c>
      <c r="I19" s="18"/>
      <c r="K19" s="84"/>
      <c r="L19" s="85"/>
      <c r="M19" s="19">
        <v>2</v>
      </c>
      <c r="N19" s="3">
        <v>151</v>
      </c>
      <c r="O19" s="4">
        <v>43</v>
      </c>
      <c r="P19" s="4">
        <v>6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22522</v>
      </c>
      <c r="B22" s="81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437</v>
      </c>
      <c r="H22" s="42" t="s">
        <v>23</v>
      </c>
      <c r="I22" s="87"/>
      <c r="K22" s="80">
        <v>17946</v>
      </c>
      <c r="L22" s="81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78</v>
      </c>
      <c r="P22" s="27">
        <f>IF(OR(ISNUMBER(Q18),ISNUMBER(Q19),ISNUMBER(Q20),ISNUMBER(Q21)),SUM(P18:P21),"")</f>
        <v>19</v>
      </c>
      <c r="Q22" s="28">
        <f>IF(OR(ISNUMBER(Q18),ISNUMBER(Q19),ISNUMBER(Q20),ISNUMBER(Q21)),SUM(Q18:Q21),"")</f>
        <v>365</v>
      </c>
      <c r="R22" s="42" t="s">
        <v>23</v>
      </c>
      <c r="S22" s="87"/>
    </row>
    <row r="23" spans="1:19" ht="12.75" customHeight="1">
      <c r="A23" s="82" t="s">
        <v>55</v>
      </c>
      <c r="B23" s="83"/>
      <c r="C23" s="16">
        <v>1</v>
      </c>
      <c r="D23" s="1">
        <v>124</v>
      </c>
      <c r="E23" s="2">
        <v>45</v>
      </c>
      <c r="F23" s="2">
        <v>11</v>
      </c>
      <c r="G23" s="17">
        <f>IF(AND(ISBLANK(D23),ISBLANK(E23),ISBLANK(N23),ISBLANK(O23)),"",D23+E23)</f>
        <v>169</v>
      </c>
      <c r="H23" s="40" t="s">
        <v>23</v>
      </c>
      <c r="I23" s="18"/>
      <c r="K23" s="82" t="s">
        <v>65</v>
      </c>
      <c r="L23" s="83"/>
      <c r="M23" s="16">
        <v>1</v>
      </c>
      <c r="N23" s="1">
        <v>128</v>
      </c>
      <c r="O23" s="2">
        <v>48</v>
      </c>
      <c r="P23" s="2">
        <v>5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137</v>
      </c>
      <c r="E24" s="4">
        <v>43</v>
      </c>
      <c r="F24" s="4">
        <v>6</v>
      </c>
      <c r="G24" s="20">
        <f t="shared" si="0"/>
        <v>180</v>
      </c>
      <c r="H24" s="41" t="s">
        <v>23</v>
      </c>
      <c r="I24" s="18"/>
      <c r="K24" s="84"/>
      <c r="L24" s="85"/>
      <c r="M24" s="19">
        <v>2</v>
      </c>
      <c r="N24" s="3">
        <v>163</v>
      </c>
      <c r="O24" s="4">
        <v>71</v>
      </c>
      <c r="P24" s="4">
        <v>4</v>
      </c>
      <c r="Q24" s="20">
        <f t="shared" si="1"/>
        <v>234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22225</v>
      </c>
      <c r="B27" s="81"/>
      <c r="C27" s="25" t="s">
        <v>13</v>
      </c>
      <c r="D27" s="26">
        <f>IF(OR(ISNUMBER(G23),ISNUMBER(G24),ISNUMBER(G25),ISNUMBER(G26)),SUM(D23:D26),"")</f>
        <v>261</v>
      </c>
      <c r="E27" s="27">
        <f>IF(OR(ISNUMBER(G23),ISNUMBER(G24),ISNUMBER(G25),ISNUMBER(G26)),SUM(E23:E26),"")</f>
        <v>88</v>
      </c>
      <c r="F27" s="27">
        <f>IF(OR(ISNUMBER(G23),ISNUMBER(G24),ISNUMBER(G25),ISNUMBER(G26)),SUM(F23:F26),"")</f>
        <v>17</v>
      </c>
      <c r="G27" s="28">
        <f>IF(OR(ISNUMBER(G23),ISNUMBER(G24),ISNUMBER(G25),ISNUMBER(G26)),SUM(G23:G26),"")</f>
        <v>349</v>
      </c>
      <c r="H27" s="42" t="s">
        <v>23</v>
      </c>
      <c r="I27" s="87"/>
      <c r="K27" s="80">
        <v>13988</v>
      </c>
      <c r="L27" s="81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410</v>
      </c>
      <c r="R27" s="42" t="s">
        <v>23</v>
      </c>
      <c r="S27" s="87"/>
    </row>
    <row r="28" spans="1:19" ht="12.75" customHeight="1" thickBot="1">
      <c r="A28" s="82" t="s">
        <v>44</v>
      </c>
      <c r="B28" s="83"/>
      <c r="C28" s="16">
        <v>1</v>
      </c>
      <c r="D28" s="1">
        <v>128</v>
      </c>
      <c r="E28" s="2">
        <v>45</v>
      </c>
      <c r="F28" s="2">
        <v>5</v>
      </c>
      <c r="G28" s="17">
        <f>IF(AND(ISBLANK(D28),ISBLANK(E28),ISBLANK(N28),ISBLANK(O28)),"",D28+E28)</f>
        <v>173</v>
      </c>
      <c r="H28" s="40" t="s">
        <v>23</v>
      </c>
      <c r="I28" s="18"/>
      <c r="K28" s="82" t="s">
        <v>69</v>
      </c>
      <c r="L28" s="83"/>
      <c r="M28" s="16">
        <v>1</v>
      </c>
      <c r="N28" s="1">
        <v>155</v>
      </c>
      <c r="O28" s="2">
        <v>70</v>
      </c>
      <c r="P28" s="2">
        <v>3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 thickBot="1">
      <c r="A29" s="84"/>
      <c r="B29" s="85"/>
      <c r="C29" s="19">
        <v>2</v>
      </c>
      <c r="D29" s="3">
        <v>131</v>
      </c>
      <c r="E29" s="4">
        <v>36</v>
      </c>
      <c r="F29" s="4">
        <v>8</v>
      </c>
      <c r="G29" s="20">
        <f t="shared" si="0"/>
        <v>167</v>
      </c>
      <c r="H29" s="41" t="s">
        <v>23</v>
      </c>
      <c r="I29" s="18"/>
      <c r="K29" s="84"/>
      <c r="L29" s="85"/>
      <c r="M29" s="19">
        <v>2</v>
      </c>
      <c r="N29" s="1">
        <v>148</v>
      </c>
      <c r="O29" s="4">
        <v>70</v>
      </c>
      <c r="P29" s="4">
        <v>4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1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78"/>
      <c r="L31" s="79"/>
      <c r="M31" s="21">
        <v>4</v>
      </c>
      <c r="N31" s="1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0">
        <v>22203</v>
      </c>
      <c r="B32" s="81"/>
      <c r="C32" s="25" t="s">
        <v>13</v>
      </c>
      <c r="D32" s="26">
        <f>IF(OR(ISNUMBER(G28),ISNUMBER(G29),ISNUMBER(G30),ISNUMBER(G31)),SUM(D28:D31),"")</f>
        <v>259</v>
      </c>
      <c r="E32" s="27">
        <f>IF(OR(ISNUMBER(G28),ISNUMBER(G29),ISNUMBER(G30),ISNUMBER(G31)),SUM(E28:E31),"")</f>
        <v>81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340</v>
      </c>
      <c r="H32" s="42" t="s">
        <v>23</v>
      </c>
      <c r="I32" s="87"/>
      <c r="K32" s="80">
        <v>10518</v>
      </c>
      <c r="L32" s="81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443</v>
      </c>
      <c r="R32" s="42" t="s">
        <v>23</v>
      </c>
      <c r="S32" s="87"/>
    </row>
    <row r="33" spans="1:19" ht="12.75" customHeight="1">
      <c r="A33" s="82" t="s">
        <v>57</v>
      </c>
      <c r="B33" s="83"/>
      <c r="C33" s="16">
        <v>1</v>
      </c>
      <c r="D33" s="1">
        <v>157</v>
      </c>
      <c r="E33" s="2">
        <v>86</v>
      </c>
      <c r="F33" s="2">
        <v>0</v>
      </c>
      <c r="G33" s="17">
        <f>IF(AND(ISBLANK(D33),ISBLANK(E33),ISBLANK(N33),ISBLANK(O33)),"",D33+E33)</f>
        <v>243</v>
      </c>
      <c r="H33" s="40" t="s">
        <v>23</v>
      </c>
      <c r="I33" s="18"/>
      <c r="K33" s="82" t="s">
        <v>65</v>
      </c>
      <c r="L33" s="83"/>
      <c r="M33" s="16">
        <v>1</v>
      </c>
      <c r="N33" s="1">
        <v>165</v>
      </c>
      <c r="O33" s="2">
        <v>54</v>
      </c>
      <c r="P33" s="2">
        <v>4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74</v>
      </c>
      <c r="F34" s="4">
        <v>0</v>
      </c>
      <c r="G34" s="20">
        <f t="shared" si="0"/>
        <v>229</v>
      </c>
      <c r="H34" s="41" t="s">
        <v>23</v>
      </c>
      <c r="I34" s="18"/>
      <c r="K34" s="84"/>
      <c r="L34" s="85"/>
      <c r="M34" s="19">
        <v>2</v>
      </c>
      <c r="N34" s="3">
        <v>148</v>
      </c>
      <c r="O34" s="4">
        <v>62</v>
      </c>
      <c r="P34" s="4">
        <v>2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0">
        <v>21927</v>
      </c>
      <c r="B37" s="81"/>
      <c r="C37" s="25" t="s">
        <v>13</v>
      </c>
      <c r="D37" s="26">
        <f>IF(OR(ISNUMBER(G33),ISNUMBER(G34),ISNUMBER(G35),ISNUMBER(G36)),SUM(D33:D36),"")</f>
        <v>312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472</v>
      </c>
      <c r="H37" s="43" t="s">
        <v>23</v>
      </c>
      <c r="I37" s="87"/>
      <c r="K37" s="80">
        <v>14442</v>
      </c>
      <c r="L37" s="81"/>
      <c r="M37" s="25" t="s">
        <v>13</v>
      </c>
      <c r="N37" s="26">
        <f>IF(OR(ISNUMBER(Q33),ISNUMBER(Q34),ISNUMBER(Q35),ISNUMBER(Q36)),SUM(N33:N36),"")</f>
        <v>313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728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1785</v>
      </c>
      <c r="O39" s="33">
        <f>IF(OR(ISNUMBER(Q12),ISNUMBER(Q17),ISNUMBER(Q22),ISNUMBER(Q27),ISNUMBER(Q32),ISNUMBER(Q37)),SUM(O12,O17,O22,O27,O32,O37),"")</f>
        <v>708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2493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59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0.5277777777777778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42084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K35:L36"/>
    <mergeCell ref="K37:L37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M5:M6"/>
    <mergeCell ref="Q1:S1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S21:S22"/>
    <mergeCell ref="A23:B24"/>
    <mergeCell ref="A25:B26"/>
    <mergeCell ref="A15:B16"/>
    <mergeCell ref="K15:L16"/>
    <mergeCell ref="K18:L19"/>
    <mergeCell ref="K20:L21"/>
    <mergeCell ref="K22:L22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A2:H2"/>
    <mergeCell ref="A30:B31"/>
    <mergeCell ref="A32:B32"/>
    <mergeCell ref="I31:I32"/>
    <mergeCell ref="A27:B27"/>
    <mergeCell ref="A28:B29"/>
    <mergeCell ref="I26:I27"/>
    <mergeCell ref="A37:B37"/>
    <mergeCell ref="N5:Q5"/>
    <mergeCell ref="K12:L12"/>
    <mergeCell ref="K17:L17"/>
    <mergeCell ref="A17:B17"/>
    <mergeCell ref="A18:B19"/>
    <mergeCell ref="I11:I12"/>
    <mergeCell ref="A8:B9"/>
    <mergeCell ref="A20:B21"/>
    <mergeCell ref="I16:I17"/>
    <mergeCell ref="A10:B11"/>
    <mergeCell ref="A12:B12"/>
    <mergeCell ref="A13:B14"/>
    <mergeCell ref="S36:S37"/>
    <mergeCell ref="K33:L34"/>
    <mergeCell ref="S26:S27"/>
    <mergeCell ref="S31:S32"/>
    <mergeCell ref="K25:L26"/>
    <mergeCell ref="A33:B34"/>
    <mergeCell ref="A35:B3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Cinema</cp:lastModifiedBy>
  <cp:lastPrinted>2006-08-02T21:01:19Z</cp:lastPrinted>
  <dcterms:created xsi:type="dcterms:W3CDTF">2003-07-01T14:03:06Z</dcterms:created>
  <dcterms:modified xsi:type="dcterms:W3CDTF">2015-03-21T11:43:17Z</dcterms:modified>
  <cp:category/>
  <cp:version/>
  <cp:contentType/>
  <cp:contentStatus/>
</cp:coreProperties>
</file>