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<sst xmlns="http://schemas.openxmlformats.org/spreadsheetml/2006/main" count="176" uniqueCount="71">
  <si>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</si>
  <si>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</si>
  <si>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</si>
  <si>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</si>
  <si>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</si>
  <si>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</si>
  <si>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</si>
  <si>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</si>
  <si>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</si>
  <si>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</si>
  <si>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</si>
  <si>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</si>
  <si>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</si>
  <si>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</si>
  <si>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</si>
  <si>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</si>
  <si>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</si>
  <si>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</si>
  <si>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</si>
  <si>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</si>
  <si>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</si>
  <si>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</si>
  <si>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</si>
  <si>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</si>
  <si>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</si>
  <si>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</si>
  <si>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</si>
  <si>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</si>
  <si>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</si>
  <si>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</si>
  <si>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</si>
  <si>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</si>
  <si>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</si>
  <si>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</si>
  <si>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</si>
  <si>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</si>
  <si>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</si>
  <si>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</si>
  <si>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</si>
  <si>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</si>
  <si>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</si>
  <si>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</si>
  <si>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</si>
  <si>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Pavel</t>
  </si>
  <si>
    <t>Vladimír</t>
  </si>
  <si>
    <t>Martin</t>
  </si>
  <si>
    <t>Petr</t>
  </si>
  <si>
    <t>Milan</t>
  </si>
  <si>
    <t>Otto</t>
  </si>
  <si>
    <t>Vojtěch</t>
  </si>
  <si>
    <t>Dix</t>
  </si>
  <si>
    <t>Kučera</t>
  </si>
  <si>
    <t>Sloup</t>
  </si>
  <si>
    <t>Hamrle</t>
  </si>
  <si>
    <t>Kupka</t>
  </si>
  <si>
    <t>Vicher</t>
  </si>
  <si>
    <t>Kořan</t>
  </si>
  <si>
    <t>SK Škoda VS Plzeň -  B</t>
  </si>
  <si>
    <t>TJ Dobřany -  A</t>
  </si>
  <si>
    <t>ne</t>
  </si>
  <si>
    <t>ŠKODA PLZEŇ</t>
  </si>
  <si>
    <t>Milan Vrabec</t>
  </si>
  <si>
    <t>II/0486</t>
  </si>
  <si>
    <t>Šárka</t>
  </si>
  <si>
    <t>Jiří</t>
  </si>
  <si>
    <t>Josef</t>
  </si>
  <si>
    <t>Sýkorová</t>
  </si>
  <si>
    <t>Baloun</t>
  </si>
  <si>
    <t>Dvořák</t>
  </si>
  <si>
    <t>Vít</t>
  </si>
  <si>
    <t>1.start náhradníka SK ŠKODA PLZEŇ SÝKOROVÁ ŠÁRKA 21017 19.8.1970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</si>
</sst>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14" fontId="9" fillId="0" borderId="76" xfId="0" applyNumberFormat="1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9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60</v>
      </c>
      <c r="M1" s="106"/>
      <c r="N1" s="106"/>
      <c r="O1" s="107" t="s">
        <v>2</v>
      </c>
      <c r="P1" s="107"/>
      <c r="Q1" s="104">
        <v>42063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57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58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66</v>
      </c>
      <c r="B8" s="83"/>
      <c r="C8" s="16">
        <v>1</v>
      </c>
      <c r="D8" s="1">
        <v>153</v>
      </c>
      <c r="E8" s="2">
        <v>69</v>
      </c>
      <c r="F8" s="2">
        <v>3</v>
      </c>
      <c r="G8" s="17">
        <f>IF(AND(ISBLANK(D8),ISBLANK(E8),ISBLANK(N8),ISBLANK(O8)),"",D8+E8)</f>
        <v>222</v>
      </c>
      <c r="H8" s="40" t="s">
        <v>23</v>
      </c>
      <c r="I8" s="18"/>
      <c r="K8" s="82" t="s">
        <v>56</v>
      </c>
      <c r="L8" s="83"/>
      <c r="M8" s="16">
        <v>1</v>
      </c>
      <c r="N8" s="1">
        <v>135</v>
      </c>
      <c r="O8" s="2">
        <v>53</v>
      </c>
      <c r="P8" s="2">
        <v>6</v>
      </c>
      <c r="Q8" s="17">
        <f>IF(AND(ISBLANK(D8),ISBLANK(E8),ISBLANK(N8),ISBLANK(O8)),"",N8+O8)</f>
        <v>188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141</v>
      </c>
      <c r="E9" s="4">
        <v>67</v>
      </c>
      <c r="F9" s="4">
        <v>0</v>
      </c>
      <c r="G9" s="20">
        <f>IF(AND(ISBLANK(D9),ISBLANK(E9),ISBLANK(N9),ISBLANK(O9)),"",D9+E9)</f>
        <v>208</v>
      </c>
      <c r="H9" s="41" t="s">
        <v>23</v>
      </c>
      <c r="I9" s="18"/>
      <c r="K9" s="84"/>
      <c r="L9" s="85"/>
      <c r="M9" s="19">
        <v>2</v>
      </c>
      <c r="N9" s="3">
        <v>162</v>
      </c>
      <c r="O9" s="4">
        <v>61</v>
      </c>
      <c r="P9" s="4">
        <v>4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76" t="s">
        <v>63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0">
        <v>21017</v>
      </c>
      <c r="B12" s="81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136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430</v>
      </c>
      <c r="H12" s="42" t="s">
        <v>23</v>
      </c>
      <c r="I12" s="87"/>
      <c r="K12" s="80">
        <v>18769</v>
      </c>
      <c r="L12" s="81"/>
      <c r="M12" s="25" t="s">
        <v>13</v>
      </c>
      <c r="N12" s="26">
        <f>IF(OR(ISNUMBER(Q8),ISNUMBER(Q9),ISNUMBER(Q10),ISNUMBER(Q11)),SUM(N8:N11),"")</f>
        <v>297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411</v>
      </c>
      <c r="R12" s="42" t="s">
        <v>23</v>
      </c>
      <c r="S12" s="87"/>
    </row>
    <row r="13" spans="1:19" ht="12.75" customHeight="1">
      <c r="A13" s="82" t="s">
        <v>50</v>
      </c>
      <c r="B13" s="83"/>
      <c r="C13" s="16">
        <v>1</v>
      </c>
      <c r="D13" s="1">
        <v>142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82" t="s">
        <v>67</v>
      </c>
      <c r="L13" s="83"/>
      <c r="M13" s="16">
        <v>1</v>
      </c>
      <c r="N13" s="1">
        <v>148</v>
      </c>
      <c r="O13" s="2">
        <v>80</v>
      </c>
      <c r="P13" s="2">
        <v>2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53</v>
      </c>
      <c r="F14" s="4">
        <v>6</v>
      </c>
      <c r="G14" s="20">
        <f t="shared" si="0"/>
        <v>192</v>
      </c>
      <c r="H14" s="41" t="s">
        <v>23</v>
      </c>
      <c r="I14" s="18"/>
      <c r="K14" s="84"/>
      <c r="L14" s="85"/>
      <c r="M14" s="19">
        <v>2</v>
      </c>
      <c r="N14" s="3">
        <v>148</v>
      </c>
      <c r="O14" s="4">
        <v>62</v>
      </c>
      <c r="P14" s="4">
        <v>3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6" t="s">
        <v>42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0">
        <v>13676</v>
      </c>
      <c r="B17" s="81"/>
      <c r="C17" s="25" t="s">
        <v>13</v>
      </c>
      <c r="D17" s="26">
        <f>IF(OR(ISNUMBER(G13),ISNUMBER(G14),ISNUMBER(G15),ISNUMBER(G16)),SUM(D13:D16),"")</f>
        <v>281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387</v>
      </c>
      <c r="H17" s="42" t="s">
        <v>23</v>
      </c>
      <c r="I17" s="87"/>
      <c r="K17" s="80">
        <v>3566</v>
      </c>
      <c r="L17" s="81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438</v>
      </c>
      <c r="R17" s="42" t="s">
        <v>23</v>
      </c>
      <c r="S17" s="87"/>
    </row>
    <row r="18" spans="1:19" ht="12.75" customHeight="1">
      <c r="A18" s="82" t="s">
        <v>53</v>
      </c>
      <c r="B18" s="83"/>
      <c r="C18" s="16">
        <v>1</v>
      </c>
      <c r="D18" s="1">
        <v>156</v>
      </c>
      <c r="E18" s="2">
        <v>65</v>
      </c>
      <c r="F18" s="2">
        <v>7</v>
      </c>
      <c r="G18" s="17">
        <f>IF(AND(ISBLANK(D18),ISBLANK(E18),ISBLANK(N18),ISBLANK(O18)),"",D18+E18)</f>
        <v>221</v>
      </c>
      <c r="H18" s="40" t="s">
        <v>23</v>
      </c>
      <c r="I18" s="18"/>
      <c r="K18" s="82" t="s">
        <v>52</v>
      </c>
      <c r="L18" s="83"/>
      <c r="M18" s="16">
        <v>1</v>
      </c>
      <c r="N18" s="1">
        <v>140</v>
      </c>
      <c r="O18" s="2">
        <v>53</v>
      </c>
      <c r="P18" s="2">
        <v>4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63</v>
      </c>
      <c r="F19" s="4">
        <v>6</v>
      </c>
      <c r="G19" s="20">
        <f t="shared" si="0"/>
        <v>205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36</v>
      </c>
      <c r="P19" s="4">
        <v>6</v>
      </c>
      <c r="Q19" s="20">
        <f t="shared" si="1"/>
        <v>182</v>
      </c>
      <c r="R19" s="41" t="s">
        <v>23</v>
      </c>
      <c r="S19" s="18"/>
    </row>
    <row r="20" spans="1:19" ht="12.75" customHeight="1" thickBot="1">
      <c r="A20" s="76" t="s">
        <v>44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1972</v>
      </c>
      <c r="B22" s="81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426</v>
      </c>
      <c r="H22" s="42" t="s">
        <v>23</v>
      </c>
      <c r="I22" s="87"/>
      <c r="K22" s="80">
        <v>3569</v>
      </c>
      <c r="L22" s="81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89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375</v>
      </c>
      <c r="R22" s="42" t="s">
        <v>23</v>
      </c>
      <c r="S22" s="87"/>
    </row>
    <row r="23" spans="1:19" ht="12.75" customHeight="1">
      <c r="A23" s="82" t="s">
        <v>55</v>
      </c>
      <c r="B23" s="83"/>
      <c r="C23" s="16">
        <v>1</v>
      </c>
      <c r="D23" s="1">
        <v>145</v>
      </c>
      <c r="E23" s="2">
        <v>44</v>
      </c>
      <c r="F23" s="2">
        <v>7</v>
      </c>
      <c r="G23" s="17">
        <f>IF(AND(ISBLANK(D23),ISBLANK(E23),ISBLANK(N23),ISBLANK(O23)),"",D23+E23)</f>
        <v>189</v>
      </c>
      <c r="H23" s="40" t="s">
        <v>23</v>
      </c>
      <c r="I23" s="18"/>
      <c r="K23" s="82" t="s">
        <v>68</v>
      </c>
      <c r="L23" s="83"/>
      <c r="M23" s="16">
        <v>1</v>
      </c>
      <c r="N23" s="1">
        <v>165</v>
      </c>
      <c r="O23" s="2">
        <v>53</v>
      </c>
      <c r="P23" s="2">
        <v>4</v>
      </c>
      <c r="Q23" s="17">
        <f>IF(AND(ISBLANK(D23),ISBLANK(E23),ISBLANK(N23),ISBLANK(O23)),"",N23+O23)</f>
        <v>218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70</v>
      </c>
      <c r="F24" s="4">
        <v>2</v>
      </c>
      <c r="G24" s="20">
        <f t="shared" si="0"/>
        <v>219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41</v>
      </c>
      <c r="P24" s="4">
        <v>7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0">
        <v>15988</v>
      </c>
      <c r="B27" s="81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408</v>
      </c>
      <c r="H27" s="42" t="s">
        <v>23</v>
      </c>
      <c r="I27" s="87"/>
      <c r="K27" s="80">
        <v>3588</v>
      </c>
      <c r="L27" s="81"/>
      <c r="M27" s="25" t="s">
        <v>13</v>
      </c>
      <c r="N27" s="26">
        <f>IF(OR(ISNUMBER(Q23),ISNUMBER(Q24),ISNUMBER(Q25),ISNUMBER(Q26)),SUM(N23:N26),"")</f>
        <v>304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398</v>
      </c>
      <c r="R27" s="42" t="s">
        <v>23</v>
      </c>
      <c r="S27" s="87"/>
    </row>
    <row r="28" spans="1:19" ht="12.75" customHeight="1">
      <c r="A28" s="82" t="s">
        <v>69</v>
      </c>
      <c r="B28" s="83"/>
      <c r="C28" s="16">
        <v>1</v>
      </c>
      <c r="D28" s="1">
        <v>153</v>
      </c>
      <c r="E28" s="2">
        <v>80</v>
      </c>
      <c r="F28" s="2">
        <v>1</v>
      </c>
      <c r="G28" s="17">
        <f>IF(AND(ISBLANK(D28),ISBLANK(E28),ISBLANK(N28),ISBLANK(O28)),"",D28+E28)</f>
        <v>233</v>
      </c>
      <c r="H28" s="40" t="s">
        <v>23</v>
      </c>
      <c r="I28" s="18"/>
      <c r="K28" s="82" t="s">
        <v>51</v>
      </c>
      <c r="L28" s="83"/>
      <c r="M28" s="16">
        <v>1</v>
      </c>
      <c r="N28" s="1">
        <v>150</v>
      </c>
      <c r="O28" s="2">
        <v>54</v>
      </c>
      <c r="P28" s="2">
        <v>4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163</v>
      </c>
      <c r="E29" s="4">
        <v>72</v>
      </c>
      <c r="F29" s="4">
        <v>0</v>
      </c>
      <c r="G29" s="20">
        <f t="shared" si="0"/>
        <v>235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70</v>
      </c>
      <c r="P29" s="4">
        <v>1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76" t="s">
        <v>45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15475</v>
      </c>
      <c r="B32" s="81"/>
      <c r="C32" s="25" t="s">
        <v>13</v>
      </c>
      <c r="D32" s="26">
        <f>IF(OR(ISNUMBER(G28),ISNUMBER(G29),ISNUMBER(G30),ISNUMBER(G31)),SUM(D28:D31),"")</f>
        <v>316</v>
      </c>
      <c r="E32" s="27">
        <f>IF(OR(ISNUMBER(G28),ISNUMBER(G29),ISNUMBER(G30),ISNUMBER(G31)),SUM(E28:E31),"")</f>
        <v>152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468</v>
      </c>
      <c r="H32" s="42" t="s">
        <v>23</v>
      </c>
      <c r="I32" s="87"/>
      <c r="K32" s="80">
        <v>12667</v>
      </c>
      <c r="L32" s="81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412</v>
      </c>
      <c r="R32" s="42" t="s">
        <v>23</v>
      </c>
      <c r="S32" s="87"/>
    </row>
    <row r="33" spans="1:19" ht="12.75" customHeight="1">
      <c r="A33" s="82" t="s">
        <v>54</v>
      </c>
      <c r="B33" s="83"/>
      <c r="C33" s="16">
        <v>1</v>
      </c>
      <c r="D33" s="1">
        <v>129</v>
      </c>
      <c r="E33" s="2">
        <v>71</v>
      </c>
      <c r="F33" s="2">
        <v>3</v>
      </c>
      <c r="G33" s="17">
        <f>IF(AND(ISBLANK(D33),ISBLANK(E33),ISBLANK(N33),ISBLANK(O33)),"",D33+E33)</f>
        <v>200</v>
      </c>
      <c r="H33" s="40" t="s">
        <v>23</v>
      </c>
      <c r="I33" s="18"/>
      <c r="K33" s="82" t="s">
        <v>52</v>
      </c>
      <c r="L33" s="83"/>
      <c r="M33" s="16">
        <v>1</v>
      </c>
      <c r="N33" s="1">
        <v>172</v>
      </c>
      <c r="O33" s="2">
        <v>72</v>
      </c>
      <c r="P33" s="2">
        <v>0</v>
      </c>
      <c r="Q33" s="17">
        <f>IF(AND(ISBLANK(D33),ISBLANK(E33),ISBLANK(N33),ISBLANK(O33)),"",N33+O33)</f>
        <v>244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147</v>
      </c>
      <c r="E34" s="4">
        <v>71</v>
      </c>
      <c r="F34" s="4">
        <v>4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156</v>
      </c>
      <c r="O34" s="4">
        <v>69</v>
      </c>
      <c r="P34" s="4">
        <v>3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76" t="s">
        <v>45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13569</v>
      </c>
      <c r="B37" s="81"/>
      <c r="C37" s="25" t="s">
        <v>13</v>
      </c>
      <c r="D37" s="26">
        <f>IF(OR(ISNUMBER(G33),ISNUMBER(G34),ISNUMBER(G35),ISNUMBER(G36)),SUM(D33:D36),"")</f>
        <v>276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418</v>
      </c>
      <c r="H37" s="43" t="s">
        <v>23</v>
      </c>
      <c r="I37" s="87"/>
      <c r="K37" s="80">
        <v>4986</v>
      </c>
      <c r="L37" s="81"/>
      <c r="M37" s="25" t="s">
        <v>13</v>
      </c>
      <c r="N37" s="26">
        <f>IF(OR(ISNUMBER(Q33),ISNUMBER(Q34),ISNUMBER(Q35),ISNUMBER(Q36)),SUM(N33:N36),"")</f>
        <v>328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469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1759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2537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1799</v>
      </c>
      <c r="O39" s="33">
        <f>IF(OR(ISNUMBER(Q12),ISNUMBER(Q17),ISNUMBER(Q22),ISNUMBER(Q27),ISNUMBER(Q32),ISNUMBER(Q37)),SUM(O12,O17,O22,O27,O32,O37),"")</f>
        <v>704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2503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61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62</v>
      </c>
      <c r="M43" s="121"/>
      <c r="O43" s="46" t="s">
        <v>25</v>
      </c>
      <c r="P43" s="122"/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8">
        <v>0.4166666666666667</v>
      </c>
      <c r="D46" s="118"/>
      <c r="I46" s="9" t="s">
        <v>30</v>
      </c>
      <c r="J46" s="119">
        <v>18</v>
      </c>
      <c r="K46" s="119"/>
    </row>
    <row r="47" spans="2:19" ht="19.5" customHeight="1">
      <c r="B47" s="9" t="s">
        <v>31</v>
      </c>
      <c r="C47" s="118">
        <v>0.5625</v>
      </c>
      <c r="D47" s="118"/>
      <c r="I47" s="9" t="s">
        <v>32</v>
      </c>
      <c r="J47" s="126">
        <v>8</v>
      </c>
      <c r="K47" s="126"/>
      <c r="P47" s="9" t="s">
        <v>33</v>
      </c>
      <c r="Q47" s="104">
        <v>42613</v>
      </c>
      <c r="R47" s="105"/>
      <c r="S47" s="105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5" t="s">
        <v>59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3"/>
      <c r="C57" s="124"/>
      <c r="D57" s="74"/>
      <c r="E57" s="123"/>
      <c r="F57" s="125"/>
      <c r="G57" s="125"/>
      <c r="H57" s="124"/>
      <c r="I57" s="74"/>
      <c r="J57" s="49"/>
      <c r="K57" s="68"/>
      <c r="L57" s="123"/>
      <c r="M57" s="124"/>
      <c r="N57" s="74"/>
      <c r="O57" s="123"/>
      <c r="P57" s="125"/>
      <c r="Q57" s="125"/>
      <c r="R57" s="124"/>
      <c r="S57" s="75"/>
    </row>
    <row r="58" spans="1:19" ht="21" customHeight="1">
      <c r="A58" s="67"/>
      <c r="B58" s="123"/>
      <c r="C58" s="124"/>
      <c r="D58" s="74"/>
      <c r="E58" s="123"/>
      <c r="F58" s="125"/>
      <c r="G58" s="125"/>
      <c r="H58" s="124"/>
      <c r="I58" s="74"/>
      <c r="J58" s="49"/>
      <c r="K58" s="68"/>
      <c r="L58" s="123"/>
      <c r="M58" s="124"/>
      <c r="N58" s="74"/>
      <c r="O58" s="123"/>
      <c r="P58" s="125"/>
      <c r="Q58" s="125"/>
      <c r="R58" s="124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8" t="s">
        <v>20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 t="s">
        <v>59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5" t="s">
        <v>70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7"/>
    </row>
    <row r="66" spans="1:8" ht="30" customHeight="1">
      <c r="A66" s="72"/>
      <c r="B66" s="73" t="s">
        <v>39</v>
      </c>
      <c r="C66" s="127"/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2006-08-02T21:01:19Z</cp:lastPrinted>
  <dcterms:created xsi:type="dcterms:W3CDTF">2003-07-01T14:03:06Z</dcterms:created>
  <dcterms:modified xsi:type="dcterms:W3CDTF">2015-02-28T11:35:33Z</dcterms:modified>
  <cp:category/>
  <cp:version/>
  <cp:contentType/>
  <cp:contentStatus/>
</cp:coreProperties>
</file>