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<sst xmlns="http://schemas.openxmlformats.org/spreadsheetml/2006/main" count="177" uniqueCount="75">
  <si>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</si>
  <si>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</si>
  <si>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</si>
  <si>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</si>
  <si>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</si>
  <si>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</si>
  <si>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</si>
  <si>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</si>
  <si>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</si>
  <si>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</si>
  <si>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</si>
  <si>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</si>
  <si>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</si>
  <si>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</si>
  <si>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</si>
  <si>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</si>
  <si>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</si>
  <si>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</si>
  <si>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</si>
  <si>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</si>
  <si>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</si>
  <si>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</si>
  <si>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</si>
  <si>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</si>
  <si>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</si>
  <si>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</si>
  <si>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</si>
  <si>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</si>
  <si>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</si>
  <si>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</si>
  <si>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</si>
  <si>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</si>
  <si>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</si>
  <si>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</si>
  <si>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</si>
  <si>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</si>
  <si>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</si>
  <si>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</si>
  <si>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</si>
  <si>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</si>
  <si>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</si>
  <si>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</si>
  <si>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</si>
  <si>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C</t>
  </si>
  <si>
    <t>Eva Kotalová</t>
  </si>
  <si>
    <t>Žádné.</t>
  </si>
  <si>
    <t>Nedoma</t>
  </si>
  <si>
    <t>Josef</t>
  </si>
  <si>
    <t>Kotalová</t>
  </si>
  <si>
    <t>Eva</t>
  </si>
  <si>
    <t>Kalous</t>
  </si>
  <si>
    <t>Pavel</t>
  </si>
  <si>
    <t>Jiří</t>
  </si>
  <si>
    <t>Bohuslav Lehmann</t>
  </si>
  <si>
    <t>P-0021</t>
  </si>
  <si>
    <t>Pivoňka ml.</t>
  </si>
  <si>
    <t>Jaroslav</t>
  </si>
  <si>
    <t>TJ Sokol Kdyně B</t>
  </si>
  <si>
    <t>1.10.2015 Bohuslav Lehmann</t>
  </si>
  <si>
    <t>Černohorský</t>
  </si>
  <si>
    <t>Miloš</t>
  </si>
  <si>
    <t>Buršík</t>
  </si>
  <si>
    <t>Martin</t>
  </si>
  <si>
    <t>Kuželík</t>
  </si>
  <si>
    <t>Václav</t>
  </si>
  <si>
    <t>Kutil</t>
  </si>
  <si>
    <t>Jaroslava</t>
  </si>
  <si>
    <t>Hornová</t>
  </si>
  <si>
    <t>Olga</t>
  </si>
  <si>
    <t>Filip</t>
  </si>
  <si>
    <t>Jaroslava Löffelmannová</t>
  </si>
  <si>
    <t>Löffelmannová</t>
  </si>
  <si>
    <t>Götz</t>
  </si>
  <si>
    <t>Za TJ Havlovice 1. start hráč Martin Buršík, nar. 4.4.1997, č. reg. 20670, platnost do 9.7.2018.</t>
  </si>
  <si>
    <t xml:space="preserve">Löffelmann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</si>
</sst>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0" fillId="0" borderId="8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8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42014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57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59</v>
      </c>
      <c r="B8" s="83"/>
      <c r="C8" s="16">
        <v>1</v>
      </c>
      <c r="D8" s="1">
        <v>151</v>
      </c>
      <c r="E8" s="2">
        <v>71</v>
      </c>
      <c r="F8" s="2">
        <v>3</v>
      </c>
      <c r="G8" s="17">
        <f>IF(AND(ISBLANK(D8),ISBLANK(E8),ISBLANK(N8),ISBLANK(O8)),"",D8+E8)</f>
        <v>222</v>
      </c>
      <c r="H8" s="40" t="s">
        <v>23</v>
      </c>
      <c r="I8" s="18"/>
      <c r="K8" s="82" t="s">
        <v>63</v>
      </c>
      <c r="L8" s="83"/>
      <c r="M8" s="16">
        <v>1</v>
      </c>
      <c r="N8" s="1">
        <v>150</v>
      </c>
      <c r="O8" s="2">
        <v>62</v>
      </c>
      <c r="P8" s="2">
        <v>6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36</v>
      </c>
      <c r="F9" s="4">
        <v>9</v>
      </c>
      <c r="G9" s="20">
        <f>IF(AND(ISBLANK(D9),ISBLANK(E9),ISBLANK(N9),ISBLANK(O9)),"",D9+E9)</f>
        <v>182</v>
      </c>
      <c r="H9" s="41" t="s">
        <v>23</v>
      </c>
      <c r="I9" s="18"/>
      <c r="K9" s="84"/>
      <c r="L9" s="85"/>
      <c r="M9" s="19">
        <v>2</v>
      </c>
      <c r="N9" s="3">
        <v>152</v>
      </c>
      <c r="O9" s="4">
        <v>70</v>
      </c>
      <c r="P9" s="4">
        <v>4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76" t="s">
        <v>60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0">
        <v>21791</v>
      </c>
      <c r="B12" s="81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107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404</v>
      </c>
      <c r="H12" s="42" t="s">
        <v>23</v>
      </c>
      <c r="I12" s="87"/>
      <c r="K12" s="80">
        <v>6048</v>
      </c>
      <c r="L12" s="81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434</v>
      </c>
      <c r="R12" s="42" t="s">
        <v>23</v>
      </c>
      <c r="S12" s="87"/>
    </row>
    <row r="13" spans="1:19" ht="12.75" customHeight="1">
      <c r="A13" s="82" t="s">
        <v>55</v>
      </c>
      <c r="B13" s="83"/>
      <c r="C13" s="16">
        <v>1</v>
      </c>
      <c r="D13" s="1">
        <v>150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82" t="s">
        <v>65</v>
      </c>
      <c r="L13" s="83"/>
      <c r="M13" s="16">
        <v>1</v>
      </c>
      <c r="N13" s="1">
        <v>151</v>
      </c>
      <c r="O13" s="2">
        <v>70</v>
      </c>
      <c r="P13" s="2">
        <v>2</v>
      </c>
      <c r="Q13" s="17">
        <f aca="true" t="shared" si="1" ref="Q13:Q36">IF(AND(ISBLANK(D13),ISBLANK(E13),ISBLANK(N13),ISBLANK(O13)),"",N13+O13)</f>
        <v>221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126</v>
      </c>
      <c r="E14" s="4">
        <v>62</v>
      </c>
      <c r="F14" s="4">
        <v>0</v>
      </c>
      <c r="G14" s="20">
        <f t="shared" si="0"/>
        <v>188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52</v>
      </c>
      <c r="P14" s="4">
        <v>4</v>
      </c>
      <c r="Q14" s="20">
        <f t="shared" si="1"/>
        <v>185</v>
      </c>
      <c r="R14" s="41" t="s">
        <v>23</v>
      </c>
      <c r="S14" s="18"/>
    </row>
    <row r="15" spans="1:19" ht="12.75" customHeight="1" thickBot="1">
      <c r="A15" s="76" t="s">
        <v>52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0">
        <v>2785</v>
      </c>
      <c r="B17" s="81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408</v>
      </c>
      <c r="H17" s="42" t="s">
        <v>23</v>
      </c>
      <c r="I17" s="87"/>
      <c r="K17" s="80">
        <v>4606</v>
      </c>
      <c r="L17" s="81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406</v>
      </c>
      <c r="R17" s="42" t="s">
        <v>23</v>
      </c>
      <c r="S17" s="87"/>
    </row>
    <row r="18" spans="1:19" ht="12.75" customHeight="1">
      <c r="A18" s="82" t="s">
        <v>46</v>
      </c>
      <c r="B18" s="83"/>
      <c r="C18" s="16">
        <v>1</v>
      </c>
      <c r="D18" s="1">
        <v>159</v>
      </c>
      <c r="E18" s="2">
        <v>59</v>
      </c>
      <c r="F18" s="2">
        <v>3</v>
      </c>
      <c r="G18" s="17">
        <f>IF(AND(ISBLANK(D18),ISBLANK(E18),ISBLANK(N18),ISBLANK(O18)),"",D18+E18)</f>
        <v>218</v>
      </c>
      <c r="H18" s="40" t="s">
        <v>23</v>
      </c>
      <c r="I18" s="18"/>
      <c r="K18" s="82" t="s">
        <v>71</v>
      </c>
      <c r="L18" s="83"/>
      <c r="M18" s="16">
        <v>1</v>
      </c>
      <c r="N18" s="1">
        <v>149</v>
      </c>
      <c r="O18" s="2">
        <v>62</v>
      </c>
      <c r="P18" s="2">
        <v>5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150</v>
      </c>
      <c r="E19" s="4">
        <v>68</v>
      </c>
      <c r="F19" s="4">
        <v>1</v>
      </c>
      <c r="G19" s="20">
        <f t="shared" si="0"/>
        <v>218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67</v>
      </c>
      <c r="P19" s="4">
        <v>2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11220</v>
      </c>
      <c r="B22" s="81"/>
      <c r="C22" s="25" t="s">
        <v>13</v>
      </c>
      <c r="D22" s="26">
        <f>IF(OR(ISNUMBER(G18),ISNUMBER(G19),ISNUMBER(G20),ISNUMBER(G21)),SUM(D18:D21),"")</f>
        <v>309</v>
      </c>
      <c r="E22" s="27">
        <f>IF(OR(ISNUMBER(G18),ISNUMBER(G19),ISNUMBER(G20),ISNUMBER(G21)),SUM(E18:E21),"")</f>
        <v>127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436</v>
      </c>
      <c r="H22" s="42" t="s">
        <v>23</v>
      </c>
      <c r="I22" s="87"/>
      <c r="K22" s="80">
        <v>12299</v>
      </c>
      <c r="L22" s="81"/>
      <c r="M22" s="25" t="s">
        <v>13</v>
      </c>
      <c r="N22" s="26">
        <f>IF(OR(ISNUMBER(Q18),ISNUMBER(Q19),ISNUMBER(Q20),ISNUMBER(Q21)),SUM(N18:N21),"")</f>
        <v>293</v>
      </c>
      <c r="O22" s="27">
        <f>IF(OR(ISNUMBER(Q18),ISNUMBER(Q19),ISNUMBER(Q20),ISNUMBER(Q21)),SUM(O18:O21),"")</f>
        <v>129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422</v>
      </c>
      <c r="R22" s="42" t="s">
        <v>23</v>
      </c>
      <c r="S22" s="87"/>
    </row>
    <row r="23" spans="1:19" ht="12.75" customHeight="1">
      <c r="A23" s="82" t="s">
        <v>50</v>
      </c>
      <c r="B23" s="83"/>
      <c r="C23" s="16">
        <v>1</v>
      </c>
      <c r="D23" s="1">
        <v>136</v>
      </c>
      <c r="E23" s="2">
        <v>44</v>
      </c>
      <c r="F23" s="2">
        <v>7</v>
      </c>
      <c r="G23" s="17">
        <f>IF(AND(ISBLANK(D23),ISBLANK(E23),ISBLANK(N23),ISBLANK(O23)),"",D23+E23)</f>
        <v>180</v>
      </c>
      <c r="H23" s="40" t="s">
        <v>23</v>
      </c>
      <c r="I23" s="18"/>
      <c r="K23" s="82" t="s">
        <v>67</v>
      </c>
      <c r="L23" s="83"/>
      <c r="M23" s="16">
        <v>1</v>
      </c>
      <c r="N23" s="1">
        <v>145</v>
      </c>
      <c r="O23" s="2">
        <v>63</v>
      </c>
      <c r="P23" s="2">
        <v>5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136</v>
      </c>
      <c r="E24" s="4">
        <v>62</v>
      </c>
      <c r="F24" s="4">
        <v>6</v>
      </c>
      <c r="G24" s="20">
        <f t="shared" si="0"/>
        <v>198</v>
      </c>
      <c r="H24" s="41" t="s">
        <v>23</v>
      </c>
      <c r="I24" s="18"/>
      <c r="K24" s="84"/>
      <c r="L24" s="85"/>
      <c r="M24" s="19">
        <v>2</v>
      </c>
      <c r="N24" s="3">
        <v>142</v>
      </c>
      <c r="O24" s="4">
        <v>62</v>
      </c>
      <c r="P24" s="4">
        <v>1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0">
        <v>13924</v>
      </c>
      <c r="B27" s="81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378</v>
      </c>
      <c r="H27" s="42" t="s">
        <v>23</v>
      </c>
      <c r="I27" s="87"/>
      <c r="K27" s="80">
        <v>1740</v>
      </c>
      <c r="L27" s="81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412</v>
      </c>
      <c r="R27" s="42" t="s">
        <v>23</v>
      </c>
      <c r="S27" s="87"/>
    </row>
    <row r="28" spans="1:19" ht="12.75" customHeight="1">
      <c r="A28" s="82" t="s">
        <v>61</v>
      </c>
      <c r="B28" s="83"/>
      <c r="C28" s="16">
        <v>1</v>
      </c>
      <c r="D28" s="1">
        <v>147</v>
      </c>
      <c r="E28" s="2">
        <v>67</v>
      </c>
      <c r="F28" s="2">
        <v>2</v>
      </c>
      <c r="G28" s="17">
        <f>IF(AND(ISBLANK(D28),ISBLANK(E28),ISBLANK(N28),ISBLANK(O28)),"",D28+E28)</f>
        <v>214</v>
      </c>
      <c r="H28" s="40" t="s">
        <v>23</v>
      </c>
      <c r="I28" s="18"/>
      <c r="K28" s="82" t="s">
        <v>74</v>
      </c>
      <c r="L28" s="83"/>
      <c r="M28" s="16">
        <v>1</v>
      </c>
      <c r="N28" s="1">
        <v>144</v>
      </c>
      <c r="O28" s="2">
        <v>44</v>
      </c>
      <c r="P28" s="2">
        <v>7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143</v>
      </c>
      <c r="E29" s="4">
        <v>62</v>
      </c>
      <c r="F29" s="4">
        <v>2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153</v>
      </c>
      <c r="O29" s="4">
        <v>57</v>
      </c>
      <c r="P29" s="4">
        <v>3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76" t="s">
        <v>62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20670</v>
      </c>
      <c r="B32" s="81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419</v>
      </c>
      <c r="H32" s="42" t="s">
        <v>23</v>
      </c>
      <c r="I32" s="87"/>
      <c r="K32" s="80">
        <v>10140</v>
      </c>
      <c r="L32" s="81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101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398</v>
      </c>
      <c r="R32" s="42" t="s">
        <v>23</v>
      </c>
      <c r="S32" s="87"/>
    </row>
    <row r="33" spans="1:19" ht="12.75" customHeight="1">
      <c r="A33" s="82" t="s">
        <v>48</v>
      </c>
      <c r="B33" s="83"/>
      <c r="C33" s="16">
        <v>1</v>
      </c>
      <c r="D33" s="1">
        <v>152</v>
      </c>
      <c r="E33" s="2">
        <v>54</v>
      </c>
      <c r="F33" s="2">
        <v>1</v>
      </c>
      <c r="G33" s="17">
        <f>IF(AND(ISBLANK(D33),ISBLANK(E33),ISBLANK(N33),ISBLANK(O33)),"",D33+E33)</f>
        <v>206</v>
      </c>
      <c r="H33" s="40" t="s">
        <v>23</v>
      </c>
      <c r="I33" s="18"/>
      <c r="K33" s="82" t="s">
        <v>72</v>
      </c>
      <c r="L33" s="83"/>
      <c r="M33" s="16">
        <v>1</v>
      </c>
      <c r="N33" s="1">
        <v>141</v>
      </c>
      <c r="O33" s="2">
        <v>69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51</v>
      </c>
      <c r="F34" s="4">
        <v>1</v>
      </c>
      <c r="G34" s="20">
        <f t="shared" si="0"/>
        <v>199</v>
      </c>
      <c r="H34" s="41" t="s">
        <v>23</v>
      </c>
      <c r="I34" s="18"/>
      <c r="K34" s="84"/>
      <c r="L34" s="85"/>
      <c r="M34" s="19">
        <v>2</v>
      </c>
      <c r="N34" s="3">
        <v>122</v>
      </c>
      <c r="O34" s="4">
        <v>53</v>
      </c>
      <c r="P34" s="4">
        <v>3</v>
      </c>
      <c r="Q34" s="20">
        <f t="shared" si="1"/>
        <v>175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0">
        <v>4900</v>
      </c>
      <c r="B37" s="81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105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405</v>
      </c>
      <c r="H37" s="43" t="s">
        <v>23</v>
      </c>
      <c r="I37" s="87"/>
      <c r="K37" s="80">
        <v>16754</v>
      </c>
      <c r="L37" s="81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385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706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1726</v>
      </c>
      <c r="O39" s="33">
        <f>IF(OR(ISNUMBER(Q12),ISNUMBER(Q17),ISNUMBER(Q22),ISNUMBER(Q27),ISNUMBER(Q32),ISNUMBER(Q37)),SUM(O12,O17,O22,O27,O32,O37),"")</f>
        <v>731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2457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44</v>
      </c>
      <c r="D41" s="111"/>
      <c r="E41" s="111"/>
      <c r="G41" s="112" t="s">
        <v>16</v>
      </c>
      <c r="H41" s="112"/>
      <c r="I41" s="39">
        <f>IF(ISNUMBER(I39),SUM(I11,I16,I21,I26,I31,I36,I39),"")</f>
        <v>8</v>
      </c>
      <c r="K41" s="36"/>
      <c r="L41" s="46" t="s">
        <v>24</v>
      </c>
      <c r="M41" s="111" t="s">
        <v>70</v>
      </c>
      <c r="N41" s="111"/>
      <c r="O41" s="111"/>
      <c r="Q41" s="112" t="s">
        <v>16</v>
      </c>
      <c r="R41" s="112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09" t="s">
        <v>53</v>
      </c>
      <c r="D43" s="109"/>
      <c r="E43" s="109"/>
      <c r="F43" s="109"/>
      <c r="G43" s="109"/>
      <c r="H43" s="109"/>
      <c r="I43" s="46"/>
      <c r="J43" s="46"/>
      <c r="K43" s="46" t="s">
        <v>28</v>
      </c>
      <c r="L43" s="124" t="s">
        <v>54</v>
      </c>
      <c r="M43" s="124"/>
      <c r="O43" s="46" t="s">
        <v>25</v>
      </c>
      <c r="P43" s="109"/>
      <c r="Q43" s="109"/>
      <c r="R43" s="109"/>
      <c r="S43" s="109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2">
        <v>0.59375</v>
      </c>
      <c r="D46" s="122"/>
      <c r="I46" s="9" t="s">
        <v>30</v>
      </c>
      <c r="J46" s="123">
        <v>21</v>
      </c>
      <c r="K46" s="123"/>
    </row>
    <row r="47" spans="2:19" ht="19.5" customHeight="1">
      <c r="B47" s="9" t="s">
        <v>31</v>
      </c>
      <c r="C47" s="122">
        <v>0.8020833333333334</v>
      </c>
      <c r="D47" s="122"/>
      <c r="I47" s="9" t="s">
        <v>32</v>
      </c>
      <c r="J47" s="133">
        <v>7</v>
      </c>
      <c r="K47" s="133"/>
      <c r="P47" s="9" t="s">
        <v>33</v>
      </c>
      <c r="Q47" s="134">
        <v>42978</v>
      </c>
      <c r="R47" s="135"/>
      <c r="S47" s="135"/>
    </row>
    <row r="48" ht="9.75" customHeight="1"/>
    <row r="49" spans="1:19" ht="15" customHeight="1">
      <c r="A49" s="116" t="s">
        <v>18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 t="s">
        <v>45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19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13"/>
      <c r="C57" s="115"/>
      <c r="D57" s="74"/>
      <c r="E57" s="113"/>
      <c r="F57" s="114"/>
      <c r="G57" s="114"/>
      <c r="H57" s="115"/>
      <c r="I57" s="74"/>
      <c r="J57" s="49"/>
      <c r="K57" s="68"/>
      <c r="L57" s="113"/>
      <c r="M57" s="115"/>
      <c r="N57" s="74"/>
      <c r="O57" s="113"/>
      <c r="P57" s="114"/>
      <c r="Q57" s="114"/>
      <c r="R57" s="115"/>
      <c r="S57" s="75"/>
    </row>
    <row r="58" spans="1:19" ht="21" customHeight="1">
      <c r="A58" s="67"/>
      <c r="B58" s="113"/>
      <c r="C58" s="115"/>
      <c r="D58" s="74"/>
      <c r="E58" s="113"/>
      <c r="F58" s="114"/>
      <c r="G58" s="114"/>
      <c r="H58" s="115"/>
      <c r="I58" s="74"/>
      <c r="J58" s="49"/>
      <c r="K58" s="68"/>
      <c r="L58" s="113"/>
      <c r="M58" s="115"/>
      <c r="N58" s="74"/>
      <c r="O58" s="113"/>
      <c r="P58" s="114"/>
      <c r="Q58" s="114"/>
      <c r="R58" s="11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7" t="s">
        <v>20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9"/>
    </row>
    <row r="62" spans="1:19" ht="81" customHeight="1">
      <c r="A62" s="130" t="s">
        <v>45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2"/>
    </row>
    <row r="63" ht="4.5" customHeight="1"/>
    <row r="64" spans="1:19" ht="15" customHeight="1">
      <c r="A64" s="116" t="s">
        <v>21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 t="s">
        <v>73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72"/>
      <c r="B66" s="73" t="s">
        <v>39</v>
      </c>
      <c r="C66" s="125" t="s">
        <v>58</v>
      </c>
      <c r="D66" s="126"/>
      <c r="E66" s="126"/>
      <c r="F66" s="126"/>
      <c r="G66" s="126"/>
      <c r="H66" s="126"/>
    </row>
  </sheetData>
  <sheetProtection password="FC6B" sheet="1" objects="1" scenarios="1"/>
  <mergeCells count="95">
    <mergeCell ref="J47:K47"/>
    <mergeCell ref="A52:S52"/>
    <mergeCell ref="Q47:S47"/>
    <mergeCell ref="B58:C58"/>
    <mergeCell ref="E58:H58"/>
    <mergeCell ref="B57:C57"/>
    <mergeCell ref="E57:H57"/>
    <mergeCell ref="L57:M57"/>
    <mergeCell ref="C66:H66"/>
    <mergeCell ref="A61:S61"/>
    <mergeCell ref="A62:S62"/>
    <mergeCell ref="A64:S64"/>
    <mergeCell ref="A65:S65"/>
    <mergeCell ref="L58:M58"/>
    <mergeCell ref="O58:R58"/>
    <mergeCell ref="O57:R57"/>
    <mergeCell ref="R5:S5"/>
    <mergeCell ref="K8:L9"/>
    <mergeCell ref="A49:S49"/>
    <mergeCell ref="A50:S50"/>
    <mergeCell ref="C46:D46"/>
    <mergeCell ref="J46:K46"/>
    <mergeCell ref="C47:D47"/>
    <mergeCell ref="C43:H43"/>
    <mergeCell ref="L43:M43"/>
    <mergeCell ref="P43:S43"/>
    <mergeCell ref="C42:E42"/>
    <mergeCell ref="M42:O42"/>
    <mergeCell ref="C41:E41"/>
    <mergeCell ref="M41:O41"/>
    <mergeCell ref="G41:H41"/>
    <mergeCell ref="Q41:R41"/>
    <mergeCell ref="M5:M6"/>
    <mergeCell ref="K15:L16"/>
    <mergeCell ref="K32:L32"/>
    <mergeCell ref="K23:L24"/>
    <mergeCell ref="K22:L22"/>
    <mergeCell ref="K10:L11"/>
    <mergeCell ref="K30:L31"/>
    <mergeCell ref="K5:L5"/>
    <mergeCell ref="K6:L6"/>
    <mergeCell ref="I36:I37"/>
    <mergeCell ref="O1:P1"/>
    <mergeCell ref="K13:L14"/>
    <mergeCell ref="L3:S3"/>
    <mergeCell ref="Q1:S1"/>
    <mergeCell ref="S11:S12"/>
    <mergeCell ref="S21:S22"/>
    <mergeCell ref="K18:L19"/>
    <mergeCell ref="K20:L21"/>
    <mergeCell ref="S16:S17"/>
    <mergeCell ref="D1:I1"/>
    <mergeCell ref="A5:B5"/>
    <mergeCell ref="A6:B6"/>
    <mergeCell ref="C5:C6"/>
    <mergeCell ref="D5:G5"/>
    <mergeCell ref="B3:I3"/>
    <mergeCell ref="A2:H2"/>
    <mergeCell ref="H5:I5"/>
    <mergeCell ref="A8:B9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2015-01-10T18:01:46Z</cp:lastPrinted>
  <dcterms:created xsi:type="dcterms:W3CDTF">2003-07-01T14:03:06Z</dcterms:created>
  <dcterms:modified xsi:type="dcterms:W3CDTF">2015-01-10T18:02:44Z</dcterms:modified>
  <cp:category/>
  <cp:version/>
  <cp:contentType/>
  <cp:contentStatus/>
</cp:coreProperties>
</file>