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<sst xmlns="http://schemas.openxmlformats.org/spreadsheetml/2006/main" count="177" uniqueCount="72">
  <si>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</si>
  <si>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</si>
  <si>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</si>
  <si>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</si>
  <si>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</si>
  <si>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</si>
  <si>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</si>
  <si>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</si>
  <si>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</si>
  <si>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</si>
  <si>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</si>
  <si>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</si>
  <si>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</si>
  <si>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</si>
  <si>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</si>
  <si>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</si>
  <si>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</si>
  <si>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</si>
  <si>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</si>
  <si>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</si>
  <si>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</si>
  <si>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</si>
  <si>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</si>
  <si>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</si>
  <si>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</si>
  <si>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</si>
  <si>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</si>
  <si>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</si>
  <si>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</si>
  <si>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</si>
  <si>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</si>
  <si>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</si>
  <si>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</si>
  <si>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</si>
  <si>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</si>
  <si>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</si>
  <si>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</si>
  <si>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</si>
  <si>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</si>
  <si>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</si>
  <si>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</si>
  <si>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</si>
  <si>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Dobřany</t>
  </si>
  <si>
    <t>TJ Dobřany "A"</t>
  </si>
  <si>
    <t>TJ Sokol Pec pod Čerchovem</t>
  </si>
  <si>
    <t>Sloup</t>
  </si>
  <si>
    <t>Pavel</t>
  </si>
  <si>
    <t>Baloun Jiří</t>
  </si>
  <si>
    <t>Sloup Otto</t>
  </si>
  <si>
    <t>II/0495</t>
  </si>
  <si>
    <t>žádné</t>
  </si>
  <si>
    <t>22.11.2014 Sloup Otto v.r.</t>
  </si>
  <si>
    <t>Špís</t>
  </si>
  <si>
    <t>Otto</t>
  </si>
  <si>
    <t>Smetana</t>
  </si>
  <si>
    <t>Marek</t>
  </si>
  <si>
    <t>Luboš</t>
  </si>
  <si>
    <t>Dvořák</t>
  </si>
  <si>
    <t>Josef</t>
  </si>
  <si>
    <t>Baloun</t>
  </si>
  <si>
    <t>Jiří</t>
  </si>
  <si>
    <t xml:space="preserve">Böhm </t>
  </si>
  <si>
    <t>Ivan</t>
  </si>
  <si>
    <t>Kobes</t>
  </si>
  <si>
    <t>Murin</t>
  </si>
  <si>
    <t>Jan</t>
  </si>
  <si>
    <t>Kapic</t>
  </si>
  <si>
    <t>Jílek</t>
  </si>
  <si>
    <t>Jan.st.</t>
  </si>
  <si>
    <t>Jan.ml.</t>
  </si>
  <si>
    <t>Jílek Jiří</t>
  </si>
  <si>
    <t>2.start Smetana Marek r.č.19218 platnost 21.07.2015,   1.start Špís Luboš r.č.20102 platnost 12.07.2017 Tj Dobřany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</si>
</sst>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N34" sqref="N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42</v>
      </c>
      <c r="M1" s="88"/>
      <c r="N1" s="88"/>
      <c r="O1" s="105" t="s">
        <v>2</v>
      </c>
      <c r="P1" s="105"/>
      <c r="Q1" s="107">
        <v>41965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43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44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45</v>
      </c>
      <c r="B8" s="77"/>
      <c r="C8" s="16">
        <v>1</v>
      </c>
      <c r="D8" s="1">
        <v>128</v>
      </c>
      <c r="E8" s="2">
        <v>63</v>
      </c>
      <c r="F8" s="2">
        <v>4</v>
      </c>
      <c r="G8" s="17">
        <f>IF(AND(ISBLANK(D8),ISBLANK(E8),ISBLANK(N8),ISBLANK(O8)),"",D8+E8)</f>
        <v>191</v>
      </c>
      <c r="H8" s="40" t="s">
        <v>23</v>
      </c>
      <c r="I8" s="18"/>
      <c r="K8" s="76" t="s">
        <v>61</v>
      </c>
      <c r="L8" s="77"/>
      <c r="M8" s="16">
        <v>1</v>
      </c>
      <c r="N8" s="1">
        <v>138</v>
      </c>
      <c r="O8" s="2">
        <v>70</v>
      </c>
      <c r="P8" s="2">
        <v>5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147</v>
      </c>
      <c r="E9" s="4">
        <v>63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78"/>
      <c r="L9" s="79"/>
      <c r="M9" s="19">
        <v>2</v>
      </c>
      <c r="N9" s="3">
        <v>140</v>
      </c>
      <c r="O9" s="4">
        <v>61</v>
      </c>
      <c r="P9" s="4">
        <v>4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82" t="s">
        <v>46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62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4986</v>
      </c>
      <c r="B12" s="87"/>
      <c r="C12" s="25" t="s">
        <v>13</v>
      </c>
      <c r="D12" s="26">
        <f>IF(OR(ISNUMBER(G8),ISNUMBER(G9),ISNUMBER(G10),ISNUMBER(G11)),SUM(D8:D11),"")</f>
        <v>275</v>
      </c>
      <c r="E12" s="27">
        <f>IF(OR(ISNUMBER(G8),ISNUMBER(G9),ISNUMBER(G10),ISNUMBER(G11)),SUM(E8:E11),"")</f>
        <v>126</v>
      </c>
      <c r="F12" s="27">
        <f>IF(OR(ISNUMBER(G8),ISNUMBER(G9),ISNUMBER(G10),ISNUMBER(G11)),SUM(F8:F11),"")</f>
        <v>6</v>
      </c>
      <c r="G12" s="28">
        <f>IF(OR(ISNUMBER(G8),ISNUMBER(G9),ISNUMBER(G10),ISNUMBER(G11)),SUM(G8:G11),"")</f>
        <v>401</v>
      </c>
      <c r="H12" s="42" t="s">
        <v>23</v>
      </c>
      <c r="I12" s="81"/>
      <c r="K12" s="86">
        <v>3807</v>
      </c>
      <c r="L12" s="87"/>
      <c r="M12" s="25" t="s">
        <v>13</v>
      </c>
      <c r="N12" s="26">
        <f>IF(OR(ISNUMBER(Q8),ISNUMBER(Q9),ISNUMBER(Q10),ISNUMBER(Q11)),SUM(N8:N11),"")</f>
        <v>278</v>
      </c>
      <c r="O12" s="27">
        <f>IF(OR(ISNUMBER(Q8),ISNUMBER(Q9),ISNUMBER(Q10),ISNUMBER(Q11)),SUM(O8:O11),"")</f>
        <v>131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409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139</v>
      </c>
      <c r="E13" s="2">
        <v>59</v>
      </c>
      <c r="F13" s="2">
        <v>3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76" t="s">
        <v>63</v>
      </c>
      <c r="L13" s="77"/>
      <c r="M13" s="16">
        <v>1</v>
      </c>
      <c r="N13" s="1">
        <v>161</v>
      </c>
      <c r="O13" s="2">
        <v>57</v>
      </c>
      <c r="P13" s="2">
        <v>4</v>
      </c>
      <c r="Q13" s="17">
        <f aca="true" t="shared" si="1" ref="Q13:Q36">IF(AND(ISBLANK(D13),ISBLANK(E13),ISBLANK(N13),ISBLANK(O13)),"",N13+O13)</f>
        <v>218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157</v>
      </c>
      <c r="E14" s="4">
        <v>62</v>
      </c>
      <c r="F14" s="4">
        <v>6</v>
      </c>
      <c r="G14" s="20">
        <f t="shared" si="0"/>
        <v>219</v>
      </c>
      <c r="H14" s="41" t="s">
        <v>23</v>
      </c>
      <c r="I14" s="18"/>
      <c r="K14" s="78"/>
      <c r="L14" s="79"/>
      <c r="M14" s="19">
        <v>2</v>
      </c>
      <c r="N14" s="3">
        <v>135</v>
      </c>
      <c r="O14" s="4">
        <v>70</v>
      </c>
      <c r="P14" s="4">
        <v>2</v>
      </c>
      <c r="Q14" s="20">
        <f t="shared" si="1"/>
        <v>205</v>
      </c>
      <c r="R14" s="41" t="s">
        <v>23</v>
      </c>
      <c r="S14" s="18"/>
    </row>
    <row r="15" spans="1:19" ht="12.75" customHeight="1" thickBot="1">
      <c r="A15" s="82" t="s">
        <v>53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58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3569</v>
      </c>
      <c r="B17" s="87"/>
      <c r="C17" s="25" t="s">
        <v>13</v>
      </c>
      <c r="D17" s="26">
        <f>IF(OR(ISNUMBER(G13),ISNUMBER(G14),ISNUMBER(G15),ISNUMBER(G16)),SUM(D13:D16),"")</f>
        <v>296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417</v>
      </c>
      <c r="H17" s="42" t="s">
        <v>23</v>
      </c>
      <c r="I17" s="81"/>
      <c r="K17" s="86">
        <v>3816</v>
      </c>
      <c r="L17" s="87"/>
      <c r="M17" s="25" t="s">
        <v>13</v>
      </c>
      <c r="N17" s="26">
        <f>IF(OR(ISNUMBER(Q13),ISNUMBER(Q14),ISNUMBER(Q15),ISNUMBER(Q16)),SUM(N13:N16),"")</f>
        <v>296</v>
      </c>
      <c r="O17" s="27">
        <f>IF(OR(ISNUMBER(Q13),ISNUMBER(Q14),ISNUMBER(Q15),ISNUMBER(Q16)),SUM(O13:O16),"")</f>
        <v>127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423</v>
      </c>
      <c r="R17" s="42" t="s">
        <v>23</v>
      </c>
      <c r="S17" s="81"/>
    </row>
    <row r="18" spans="1:19" ht="12.75" customHeight="1">
      <c r="A18" s="76" t="s">
        <v>54</v>
      </c>
      <c r="B18" s="77"/>
      <c r="C18" s="16">
        <v>1</v>
      </c>
      <c r="D18" s="1">
        <v>140</v>
      </c>
      <c r="E18" s="2">
        <v>75</v>
      </c>
      <c r="F18" s="2">
        <v>2</v>
      </c>
      <c r="G18" s="17">
        <f>IF(AND(ISBLANK(D18),ISBLANK(E18),ISBLANK(N18),ISBLANK(O18)),"",D18+E18)</f>
        <v>215</v>
      </c>
      <c r="H18" s="40" t="s">
        <v>23</v>
      </c>
      <c r="I18" s="18"/>
      <c r="K18" s="76" t="s">
        <v>64</v>
      </c>
      <c r="L18" s="77"/>
      <c r="M18" s="16">
        <v>1</v>
      </c>
      <c r="N18" s="1">
        <v>145</v>
      </c>
      <c r="O18" s="2">
        <v>53</v>
      </c>
      <c r="P18" s="2">
        <v>6</v>
      </c>
      <c r="Q18" s="17">
        <f>IF(AND(ISBLANK(D18),ISBLANK(E18),ISBLANK(N18),ISBLANK(O18)),"",N18+O18)</f>
        <v>198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131</v>
      </c>
      <c r="E19" s="4">
        <v>62</v>
      </c>
      <c r="F19" s="4">
        <v>3</v>
      </c>
      <c r="G19" s="20">
        <f t="shared" si="0"/>
        <v>193</v>
      </c>
      <c r="H19" s="41" t="s">
        <v>23</v>
      </c>
      <c r="I19" s="18"/>
      <c r="K19" s="78"/>
      <c r="L19" s="79"/>
      <c r="M19" s="19">
        <v>2</v>
      </c>
      <c r="N19" s="3">
        <v>110</v>
      </c>
      <c r="O19" s="4">
        <v>60</v>
      </c>
      <c r="P19" s="4">
        <v>5</v>
      </c>
      <c r="Q19" s="20">
        <f t="shared" si="1"/>
        <v>170</v>
      </c>
      <c r="R19" s="41" t="s">
        <v>23</v>
      </c>
      <c r="S19" s="18"/>
    </row>
    <row r="20" spans="1:19" ht="12.75" customHeight="1" thickBot="1">
      <c r="A20" s="82" t="s">
        <v>55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68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19218</v>
      </c>
      <c r="B22" s="87"/>
      <c r="C22" s="25" t="s">
        <v>13</v>
      </c>
      <c r="D22" s="26">
        <f>IF(OR(ISNUMBER(G18),ISNUMBER(G19),ISNUMBER(G20),ISNUMBER(G21)),SUM(D18:D21),"")</f>
        <v>271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5</v>
      </c>
      <c r="G22" s="28">
        <f>IF(OR(ISNUMBER(G18),ISNUMBER(G19),ISNUMBER(G20),ISNUMBER(G21)),SUM(G18:G21),"")</f>
        <v>408</v>
      </c>
      <c r="H22" s="42" t="s">
        <v>23</v>
      </c>
      <c r="I22" s="81"/>
      <c r="K22" s="86">
        <v>13988</v>
      </c>
      <c r="L22" s="87"/>
      <c r="M22" s="25" t="s">
        <v>13</v>
      </c>
      <c r="N22" s="26">
        <f>IF(OR(ISNUMBER(Q18),ISNUMBER(Q19),ISNUMBER(Q20),ISNUMBER(Q21)),SUM(N18:N21),"")</f>
        <v>255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368</v>
      </c>
      <c r="R22" s="42" t="s">
        <v>23</v>
      </c>
      <c r="S22" s="81"/>
    </row>
    <row r="23" spans="1:19" ht="12.75" customHeight="1">
      <c r="A23" s="76" t="s">
        <v>52</v>
      </c>
      <c r="B23" s="77"/>
      <c r="C23" s="16">
        <v>1</v>
      </c>
      <c r="D23" s="1">
        <v>127</v>
      </c>
      <c r="E23" s="2">
        <v>62</v>
      </c>
      <c r="F23" s="2">
        <v>2</v>
      </c>
      <c r="G23" s="17">
        <f>IF(AND(ISBLANK(D23),ISBLANK(E23),ISBLANK(N23),ISBLANK(O23)),"",D23+E23)</f>
        <v>189</v>
      </c>
      <c r="H23" s="40" t="s">
        <v>23</v>
      </c>
      <c r="I23" s="18"/>
      <c r="K23" s="76" t="s">
        <v>66</v>
      </c>
      <c r="L23" s="77"/>
      <c r="M23" s="16">
        <v>1</v>
      </c>
      <c r="N23" s="1">
        <v>135</v>
      </c>
      <c r="O23" s="2">
        <v>53</v>
      </c>
      <c r="P23" s="2">
        <v>6</v>
      </c>
      <c r="Q23" s="17">
        <f>IF(AND(ISBLANK(D23),ISBLANK(E23),ISBLANK(N23),ISBLANK(O23)),"",N23+O23)</f>
        <v>188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150</v>
      </c>
      <c r="E24" s="4">
        <v>71</v>
      </c>
      <c r="F24" s="4">
        <v>2</v>
      </c>
      <c r="G24" s="20">
        <f t="shared" si="0"/>
        <v>221</v>
      </c>
      <c r="H24" s="41" t="s">
        <v>23</v>
      </c>
      <c r="I24" s="18"/>
      <c r="K24" s="78"/>
      <c r="L24" s="79"/>
      <c r="M24" s="19">
        <v>2</v>
      </c>
      <c r="N24" s="3">
        <v>141</v>
      </c>
      <c r="O24" s="4">
        <v>61</v>
      </c>
      <c r="P24" s="4">
        <v>5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82" t="s">
        <v>56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65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20102</v>
      </c>
      <c r="B27" s="87"/>
      <c r="C27" s="25" t="s">
        <v>13</v>
      </c>
      <c r="D27" s="26">
        <f>IF(OR(ISNUMBER(G23),ISNUMBER(G24),ISNUMBER(G25),ISNUMBER(G26)),SUM(D23:D26),"")</f>
        <v>277</v>
      </c>
      <c r="E27" s="27">
        <f>IF(OR(ISNUMBER(G23),ISNUMBER(G24),ISNUMBER(G25),ISNUMBER(G26)),SUM(E23:E26),"")</f>
        <v>133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410</v>
      </c>
      <c r="H27" s="42" t="s">
        <v>23</v>
      </c>
      <c r="I27" s="81"/>
      <c r="K27" s="86">
        <v>17946</v>
      </c>
      <c r="L27" s="87"/>
      <c r="M27" s="25" t="s">
        <v>13</v>
      </c>
      <c r="N27" s="26">
        <f>IF(OR(ISNUMBER(Q23),ISNUMBER(Q24),ISNUMBER(Q25),ISNUMBER(Q26)),SUM(N23:N26),"")</f>
        <v>276</v>
      </c>
      <c r="O27" s="27">
        <f>IF(OR(ISNUMBER(Q23),ISNUMBER(Q24),ISNUMBER(Q25),ISNUMBER(Q26)),SUM(O23:O26),"")</f>
        <v>114</v>
      </c>
      <c r="P27" s="27">
        <f>IF(OR(ISNUMBER(Q23),ISNUMBER(Q24),ISNUMBER(Q25),ISNUMBER(Q26)),SUM(P23:P26),"")</f>
        <v>11</v>
      </c>
      <c r="Q27" s="28">
        <f>IF(OR(ISNUMBER(Q23),ISNUMBER(Q24),ISNUMBER(Q25),ISNUMBER(Q26)),SUM(Q23:Q26),"")</f>
        <v>390</v>
      </c>
      <c r="R27" s="42" t="s">
        <v>23</v>
      </c>
      <c r="S27" s="81"/>
    </row>
    <row r="28" spans="1:19" ht="12.75" customHeight="1">
      <c r="A28" s="76" t="s">
        <v>57</v>
      </c>
      <c r="B28" s="77"/>
      <c r="C28" s="16">
        <v>1</v>
      </c>
      <c r="D28" s="1">
        <v>154</v>
      </c>
      <c r="E28" s="2">
        <v>98</v>
      </c>
      <c r="F28" s="2">
        <v>3</v>
      </c>
      <c r="G28" s="17">
        <f>IF(AND(ISBLANK(D28),ISBLANK(E28),ISBLANK(N28),ISBLANK(O28)),"",D28+E28)</f>
        <v>252</v>
      </c>
      <c r="H28" s="40" t="s">
        <v>23</v>
      </c>
      <c r="I28" s="18"/>
      <c r="K28" s="76" t="s">
        <v>67</v>
      </c>
      <c r="L28" s="77"/>
      <c r="M28" s="16">
        <v>1</v>
      </c>
      <c r="N28" s="1">
        <v>148</v>
      </c>
      <c r="O28" s="2">
        <v>60</v>
      </c>
      <c r="P28" s="2">
        <v>5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153</v>
      </c>
      <c r="E29" s="4">
        <v>63</v>
      </c>
      <c r="F29" s="4">
        <v>2</v>
      </c>
      <c r="G29" s="20">
        <f t="shared" si="0"/>
        <v>216</v>
      </c>
      <c r="H29" s="41" t="s">
        <v>23</v>
      </c>
      <c r="I29" s="18"/>
      <c r="K29" s="78"/>
      <c r="L29" s="79"/>
      <c r="M29" s="19">
        <v>2</v>
      </c>
      <c r="N29" s="3">
        <v>151</v>
      </c>
      <c r="O29" s="4">
        <v>63</v>
      </c>
      <c r="P29" s="4">
        <v>6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82" t="s">
        <v>58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3588</v>
      </c>
      <c r="B32" s="87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161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468</v>
      </c>
      <c r="H32" s="42" t="s">
        <v>23</v>
      </c>
      <c r="I32" s="81"/>
      <c r="K32" s="86">
        <v>10518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11</v>
      </c>
      <c r="Q32" s="28">
        <f>IF(OR(ISNUMBER(Q28),ISNUMBER(Q29),ISNUMBER(Q30),ISNUMBER(Q31)),SUM(Q28:Q31),"")</f>
        <v>422</v>
      </c>
      <c r="R32" s="42" t="s">
        <v>23</v>
      </c>
      <c r="S32" s="81"/>
    </row>
    <row r="33" spans="1:19" ht="12.75" customHeight="1">
      <c r="A33" s="76" t="s">
        <v>59</v>
      </c>
      <c r="B33" s="77"/>
      <c r="C33" s="16">
        <v>1</v>
      </c>
      <c r="D33" s="1">
        <v>140</v>
      </c>
      <c r="E33" s="2">
        <v>60</v>
      </c>
      <c r="F33" s="2">
        <v>2</v>
      </c>
      <c r="G33" s="17">
        <f>IF(AND(ISBLANK(D33),ISBLANK(E33),ISBLANK(N33),ISBLANK(O33)),"",D33+E33)</f>
        <v>200</v>
      </c>
      <c r="H33" s="40" t="s">
        <v>23</v>
      </c>
      <c r="I33" s="18"/>
      <c r="K33" s="76" t="s">
        <v>64</v>
      </c>
      <c r="L33" s="77"/>
      <c r="M33" s="16">
        <v>1</v>
      </c>
      <c r="N33" s="1">
        <v>145</v>
      </c>
      <c r="O33" s="2">
        <v>54</v>
      </c>
      <c r="P33" s="2">
        <v>4</v>
      </c>
      <c r="Q33" s="17">
        <f>IF(AND(ISBLANK(D33),ISBLANK(E33),ISBLANK(N33),ISBLANK(O33)),"",N33+O33)</f>
        <v>199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151</v>
      </c>
      <c r="E34" s="4">
        <v>59</v>
      </c>
      <c r="F34" s="4">
        <v>3</v>
      </c>
      <c r="G34" s="20">
        <f t="shared" si="0"/>
        <v>210</v>
      </c>
      <c r="H34" s="41" t="s">
        <v>23</v>
      </c>
      <c r="I34" s="18"/>
      <c r="K34" s="78"/>
      <c r="L34" s="79"/>
      <c r="M34" s="19">
        <v>2</v>
      </c>
      <c r="N34" s="3">
        <v>133</v>
      </c>
      <c r="O34" s="4">
        <v>63</v>
      </c>
      <c r="P34" s="4">
        <v>2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82" t="s">
        <v>60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69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3566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119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410</v>
      </c>
      <c r="H37" s="43" t="s">
        <v>23</v>
      </c>
      <c r="I37" s="81"/>
      <c r="K37" s="86">
        <v>14442</v>
      </c>
      <c r="L37" s="87"/>
      <c r="M37" s="25" t="s">
        <v>13</v>
      </c>
      <c r="N37" s="26">
        <f>IF(OR(ISNUMBER(Q33),ISNUMBER(Q34),ISNUMBER(Q35),ISNUMBER(Q36)),SUM(N33:N36),"")</f>
        <v>278</v>
      </c>
      <c r="O37" s="27">
        <f>IF(OR(ISNUMBER(Q33),ISNUMBER(Q34),ISNUMBER(Q35),ISNUMBER(Q36)),SUM(O33:O36),"")</f>
        <v>117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395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1717</v>
      </c>
      <c r="E39" s="33">
        <f>IF(OR(ISNUMBER(G12),ISNUMBER(G17),ISNUMBER(G22),ISNUMBER(G27),ISNUMBER(G32),ISNUMBER(G37)),SUM(E12,E17,E22,E27,E32,E37),"")</f>
        <v>797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2514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1682</v>
      </c>
      <c r="O39" s="33">
        <f>IF(OR(ISNUMBER(Q12),ISNUMBER(Q17),ISNUMBER(Q22),ISNUMBER(Q27),ISNUMBER(Q32),ISNUMBER(Q37)),SUM(O12,O17,O22,O27,O32,O37),"")</f>
        <v>725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2407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70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18</v>
      </c>
      <c r="K46" s="121"/>
    </row>
    <row r="47" spans="2:19" ht="19.5" customHeight="1">
      <c r="B47" s="9" t="s">
        <v>31</v>
      </c>
      <c r="C47" s="120">
        <v>0.5694444444444444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50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PCR</cp:lastModifiedBy>
  <cp:lastPrinted>2012-10-13T11:45:08Z</cp:lastPrinted>
  <dcterms:created xsi:type="dcterms:W3CDTF">2003-07-01T14:03:06Z</dcterms:created>
  <dcterms:modified xsi:type="dcterms:W3CDTF">2014-11-22T12:44:27Z</dcterms:modified>
  <cp:category/>
  <cp:version/>
  <cp:contentType/>
  <cp:contentStatus/>
</cp:coreProperties>
</file>