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<sst xmlns="http://schemas.openxmlformats.org/spreadsheetml/2006/main" count="173" uniqueCount="71">
  <si>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</si>
  <si>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</si>
  <si>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</si>
  <si>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</si>
  <si>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</si>
  <si>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</si>
  <si>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</si>
  <si>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</si>
  <si>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</si>
  <si>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</si>
  <si>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</si>
  <si>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</si>
  <si>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</si>
  <si>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</si>
  <si>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</si>
  <si>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</si>
  <si>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</si>
  <si>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</si>
  <si>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</si>
  <si>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</si>
  <si>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</si>
  <si>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</si>
  <si>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</si>
  <si>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</si>
  <si>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</si>
  <si>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</si>
  <si>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</si>
  <si>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</si>
  <si>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</si>
  <si>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</si>
  <si>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</si>
  <si>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</si>
  <si>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</si>
  <si>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</si>
  <si>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</si>
  <si>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</si>
  <si>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</si>
  <si>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</si>
  <si>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</si>
  <si>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</si>
  <si>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</si>
  <si>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</si>
  <si>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 xml:space="preserve">TJ Havlovice </t>
  </si>
  <si>
    <t>TJ Havlovice B</t>
  </si>
  <si>
    <t>Sokol Plzeň V. B</t>
  </si>
  <si>
    <t>Gottwaldová Ivana</t>
  </si>
  <si>
    <t>Palacký Tibor</t>
  </si>
  <si>
    <t>II/0478</t>
  </si>
  <si>
    <t>Gottwaldová</t>
  </si>
  <si>
    <t>Ivana</t>
  </si>
  <si>
    <t xml:space="preserve">Byrtus </t>
  </si>
  <si>
    <t>Jaromír</t>
  </si>
  <si>
    <t xml:space="preserve">Toupal </t>
  </si>
  <si>
    <t>Václav</t>
  </si>
  <si>
    <t>Palacký</t>
  </si>
  <si>
    <t>Tibor</t>
  </si>
  <si>
    <t>Palacká</t>
  </si>
  <si>
    <t>Andrea</t>
  </si>
  <si>
    <t>Pivoňka</t>
  </si>
  <si>
    <t>Pavel</t>
  </si>
  <si>
    <t>Mašek</t>
  </si>
  <si>
    <t>Jindřich</t>
  </si>
  <si>
    <t>Konvář</t>
  </si>
  <si>
    <t>Karel</t>
  </si>
  <si>
    <t>Bečvářík</t>
  </si>
  <si>
    <t>Hejkal</t>
  </si>
  <si>
    <t>Luděk</t>
  </si>
  <si>
    <t>Pejsar</t>
  </si>
  <si>
    <t>Jaroslav</t>
  </si>
  <si>
    <t>Klik</t>
  </si>
  <si>
    <t>Hejkal Luděk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</si>
</sst>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9" fillId="0" borderId="65" xfId="0" applyNumberFormat="1" applyFont="1" applyBorder="1" applyAlignment="1" applyProtection="1">
      <alignment horizontal="left" indent="1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R66" sqref="Q66:R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 t="s">
        <v>42</v>
      </c>
      <c r="M1" s="118"/>
      <c r="N1" s="118"/>
      <c r="O1" s="119" t="s">
        <v>2</v>
      </c>
      <c r="P1" s="119"/>
      <c r="Q1" s="126">
        <v>41580</v>
      </c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20" t="s">
        <v>44</v>
      </c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4" t="s">
        <v>5</v>
      </c>
      <c r="L5" s="115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48</v>
      </c>
      <c r="B8" s="105"/>
      <c r="C8" s="16">
        <v>1</v>
      </c>
      <c r="D8" s="1">
        <v>148</v>
      </c>
      <c r="E8" s="2">
        <v>79</v>
      </c>
      <c r="F8" s="2">
        <v>2</v>
      </c>
      <c r="G8" s="17">
        <f>IF(AND(ISBLANK(D8),ISBLANK(E8),ISBLANK(N8),ISBLANK(O8)),"",D8+E8)</f>
        <v>227</v>
      </c>
      <c r="H8" s="40" t="s">
        <v>23</v>
      </c>
      <c r="I8" s="18"/>
      <c r="K8" s="104" t="s">
        <v>60</v>
      </c>
      <c r="L8" s="105"/>
      <c r="M8" s="16">
        <v>1</v>
      </c>
      <c r="N8" s="1">
        <v>143</v>
      </c>
      <c r="O8" s="2">
        <v>61</v>
      </c>
      <c r="P8" s="2">
        <v>8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149</v>
      </c>
      <c r="E9" s="4">
        <v>41</v>
      </c>
      <c r="F9" s="4">
        <v>6</v>
      </c>
      <c r="G9" s="20">
        <f>IF(AND(ISBLANK(D9),ISBLANK(E9),ISBLANK(N9),ISBLANK(O9)),"",D9+E9)</f>
        <v>190</v>
      </c>
      <c r="H9" s="41" t="s">
        <v>23</v>
      </c>
      <c r="I9" s="18"/>
      <c r="K9" s="106"/>
      <c r="L9" s="107"/>
      <c r="M9" s="19">
        <v>2</v>
      </c>
      <c r="N9" s="3">
        <v>148</v>
      </c>
      <c r="O9" s="4">
        <v>53</v>
      </c>
      <c r="P9" s="4">
        <v>6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08" t="s">
        <v>49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61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17947</v>
      </c>
      <c r="B12" s="113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120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417</v>
      </c>
      <c r="H12" s="42" t="s">
        <v>23</v>
      </c>
      <c r="I12" s="103"/>
      <c r="K12" s="112">
        <v>21932</v>
      </c>
      <c r="L12" s="113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14</v>
      </c>
      <c r="Q12" s="28">
        <f>IF(OR(ISNUMBER(Q8),ISNUMBER(Q9),ISNUMBER(Q10),ISNUMBER(Q11)),SUM(Q8:Q11),"")</f>
        <v>405</v>
      </c>
      <c r="R12" s="42" t="s">
        <v>23</v>
      </c>
      <c r="S12" s="103"/>
    </row>
    <row r="13" spans="1:19" ht="12.75" customHeight="1">
      <c r="A13" s="104" t="s">
        <v>50</v>
      </c>
      <c r="B13" s="105"/>
      <c r="C13" s="16">
        <v>1</v>
      </c>
      <c r="D13" s="1">
        <v>145</v>
      </c>
      <c r="E13" s="2">
        <v>62</v>
      </c>
      <c r="F13" s="2">
        <v>5</v>
      </c>
      <c r="G13" s="17">
        <f aca="true" t="shared" si="0" ref="G13:G36">IF(AND(ISBLANK(D13),ISBLANK(E13),ISBLANK(N13),ISBLANK(O13)),"",D13+E13)</f>
        <v>207</v>
      </c>
      <c r="H13" s="40" t="s">
        <v>23</v>
      </c>
      <c r="I13" s="18"/>
      <c r="K13" s="104" t="s">
        <v>62</v>
      </c>
      <c r="L13" s="105"/>
      <c r="M13" s="16">
        <v>1</v>
      </c>
      <c r="N13" s="1">
        <v>169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232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145</v>
      </c>
      <c r="E14" s="4">
        <v>86</v>
      </c>
      <c r="F14" s="4">
        <v>0</v>
      </c>
      <c r="G14" s="20">
        <f t="shared" si="0"/>
        <v>231</v>
      </c>
      <c r="H14" s="41" t="s">
        <v>23</v>
      </c>
      <c r="I14" s="18"/>
      <c r="K14" s="106"/>
      <c r="L14" s="107"/>
      <c r="M14" s="19">
        <v>2</v>
      </c>
      <c r="N14" s="3">
        <v>134</v>
      </c>
      <c r="O14" s="4">
        <v>54</v>
      </c>
      <c r="P14" s="4">
        <v>0</v>
      </c>
      <c r="Q14" s="20">
        <f t="shared" si="1"/>
        <v>188</v>
      </c>
      <c r="R14" s="41" t="s">
        <v>23</v>
      </c>
      <c r="S14" s="18"/>
    </row>
    <row r="15" spans="1:19" ht="12.75" customHeight="1" thickBot="1">
      <c r="A15" s="108" t="s">
        <v>51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63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19895</v>
      </c>
      <c r="B17" s="113"/>
      <c r="C17" s="25" t="s">
        <v>13</v>
      </c>
      <c r="D17" s="26">
        <f>IF(OR(ISNUMBER(G13),ISNUMBER(G14),ISNUMBER(G15),ISNUMBER(G16)),SUM(D13:D16),"")</f>
        <v>290</v>
      </c>
      <c r="E17" s="27">
        <f>IF(OR(ISNUMBER(G13),ISNUMBER(G14),ISNUMBER(G15),ISNUMBER(G16)),SUM(E13:E16),"")</f>
        <v>148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438</v>
      </c>
      <c r="H17" s="42" t="s">
        <v>23</v>
      </c>
      <c r="I17" s="103"/>
      <c r="K17" s="112">
        <v>4129</v>
      </c>
      <c r="L17" s="113"/>
      <c r="M17" s="25" t="s">
        <v>13</v>
      </c>
      <c r="N17" s="26">
        <f>IF(OR(ISNUMBER(Q13),ISNUMBER(Q14),ISNUMBER(Q15),ISNUMBER(Q16)),SUM(N13:N16),"")</f>
        <v>303</v>
      </c>
      <c r="O17" s="27">
        <f>IF(OR(ISNUMBER(Q13),ISNUMBER(Q14),ISNUMBER(Q15),ISNUMBER(Q16)),SUM(O13:O16),"")</f>
        <v>117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420</v>
      </c>
      <c r="R17" s="42" t="s">
        <v>23</v>
      </c>
      <c r="S17" s="103"/>
    </row>
    <row r="18" spans="1:19" ht="12.75" customHeight="1">
      <c r="A18" s="104" t="s">
        <v>52</v>
      </c>
      <c r="B18" s="105"/>
      <c r="C18" s="16">
        <v>1</v>
      </c>
      <c r="D18" s="1">
        <v>145</v>
      </c>
      <c r="E18" s="2">
        <v>52</v>
      </c>
      <c r="F18" s="2">
        <v>4</v>
      </c>
      <c r="G18" s="17">
        <f>IF(AND(ISBLANK(D18),ISBLANK(E18),ISBLANK(N18),ISBLANK(O18)),"",D18+E18)</f>
        <v>197</v>
      </c>
      <c r="H18" s="40" t="s">
        <v>23</v>
      </c>
      <c r="I18" s="18"/>
      <c r="K18" s="104" t="s">
        <v>64</v>
      </c>
      <c r="L18" s="105"/>
      <c r="M18" s="16">
        <v>1</v>
      </c>
      <c r="N18" s="1">
        <v>130</v>
      </c>
      <c r="O18" s="2">
        <v>88</v>
      </c>
      <c r="P18" s="2">
        <v>0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156</v>
      </c>
      <c r="E19" s="4">
        <v>63</v>
      </c>
      <c r="F19" s="4">
        <v>4</v>
      </c>
      <c r="G19" s="20">
        <f t="shared" si="0"/>
        <v>219</v>
      </c>
      <c r="H19" s="41" t="s">
        <v>23</v>
      </c>
      <c r="I19" s="18"/>
      <c r="K19" s="106"/>
      <c r="L19" s="107"/>
      <c r="M19" s="19">
        <v>2</v>
      </c>
      <c r="N19" s="3">
        <v>159</v>
      </c>
      <c r="O19" s="4">
        <v>52</v>
      </c>
      <c r="P19" s="4">
        <v>6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108" t="s">
        <v>53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53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5819</v>
      </c>
      <c r="B22" s="113"/>
      <c r="C22" s="25" t="s">
        <v>13</v>
      </c>
      <c r="D22" s="26">
        <f>IF(OR(ISNUMBER(G18),ISNUMBER(G19),ISNUMBER(G20),ISNUMBER(G21)),SUM(D18:D21),"")</f>
        <v>301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416</v>
      </c>
      <c r="H22" s="42" t="s">
        <v>23</v>
      </c>
      <c r="I22" s="103"/>
      <c r="K22" s="112">
        <v>3593</v>
      </c>
      <c r="L22" s="113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140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429</v>
      </c>
      <c r="R22" s="42" t="s">
        <v>23</v>
      </c>
      <c r="S22" s="103"/>
    </row>
    <row r="23" spans="1:19" ht="12.75" customHeight="1">
      <c r="A23" s="104" t="s">
        <v>54</v>
      </c>
      <c r="B23" s="105"/>
      <c r="C23" s="16">
        <v>1</v>
      </c>
      <c r="D23" s="1">
        <v>137</v>
      </c>
      <c r="E23" s="2">
        <v>72</v>
      </c>
      <c r="F23" s="2">
        <v>1</v>
      </c>
      <c r="G23" s="17">
        <f>IF(AND(ISBLANK(D23),ISBLANK(E23),ISBLANK(N23),ISBLANK(O23)),"",D23+E23)</f>
        <v>209</v>
      </c>
      <c r="H23" s="40" t="s">
        <v>23</v>
      </c>
      <c r="I23" s="18"/>
      <c r="K23" s="104" t="s">
        <v>65</v>
      </c>
      <c r="L23" s="105"/>
      <c r="M23" s="16">
        <v>1</v>
      </c>
      <c r="N23" s="1">
        <v>150</v>
      </c>
      <c r="O23" s="2">
        <v>72</v>
      </c>
      <c r="P23" s="2">
        <v>2</v>
      </c>
      <c r="Q23" s="17">
        <f>IF(AND(ISBLANK(D23),ISBLANK(E23),ISBLANK(N23),ISBLANK(O23)),"",N23+O23)</f>
        <v>222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156</v>
      </c>
      <c r="E24" s="4">
        <v>69</v>
      </c>
      <c r="F24" s="4">
        <v>0</v>
      </c>
      <c r="G24" s="20">
        <f t="shared" si="0"/>
        <v>225</v>
      </c>
      <c r="H24" s="41" t="s">
        <v>23</v>
      </c>
      <c r="I24" s="18"/>
      <c r="K24" s="106"/>
      <c r="L24" s="107"/>
      <c r="M24" s="19">
        <v>2</v>
      </c>
      <c r="N24" s="3">
        <v>129</v>
      </c>
      <c r="O24" s="4">
        <v>61</v>
      </c>
      <c r="P24" s="4">
        <v>1</v>
      </c>
      <c r="Q24" s="20">
        <f t="shared" si="1"/>
        <v>190</v>
      </c>
      <c r="R24" s="41" t="s">
        <v>23</v>
      </c>
      <c r="S24" s="18"/>
    </row>
    <row r="25" spans="1:19" ht="12.75" customHeight="1" thickBot="1">
      <c r="A25" s="108" t="s">
        <v>55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66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5119</v>
      </c>
      <c r="B27" s="113"/>
      <c r="C27" s="25" t="s">
        <v>13</v>
      </c>
      <c r="D27" s="26">
        <f>IF(OR(ISNUMBER(G23),ISNUMBER(G24),ISNUMBER(G25),ISNUMBER(G26)),SUM(D23:D26),"")</f>
        <v>293</v>
      </c>
      <c r="E27" s="27">
        <f>IF(OR(ISNUMBER(G23),ISNUMBER(G24),ISNUMBER(G25),ISNUMBER(G26)),SUM(E23:E26),"")</f>
        <v>141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434</v>
      </c>
      <c r="H27" s="42" t="s">
        <v>23</v>
      </c>
      <c r="I27" s="103"/>
      <c r="K27" s="112">
        <v>5852</v>
      </c>
      <c r="L27" s="113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412</v>
      </c>
      <c r="R27" s="42" t="s">
        <v>23</v>
      </c>
      <c r="S27" s="103"/>
    </row>
    <row r="28" spans="1:19" ht="12.75" customHeight="1">
      <c r="A28" s="104" t="s">
        <v>56</v>
      </c>
      <c r="B28" s="105"/>
      <c r="C28" s="16">
        <v>1</v>
      </c>
      <c r="D28" s="1">
        <v>144</v>
      </c>
      <c r="E28" s="2">
        <v>63</v>
      </c>
      <c r="F28" s="2">
        <v>2</v>
      </c>
      <c r="G28" s="17">
        <f>IF(AND(ISBLANK(D28),ISBLANK(E28),ISBLANK(N28),ISBLANK(O28)),"",D28+E28)</f>
        <v>207</v>
      </c>
      <c r="H28" s="40" t="s">
        <v>23</v>
      </c>
      <c r="I28" s="18"/>
      <c r="K28" s="104" t="s">
        <v>67</v>
      </c>
      <c r="L28" s="105"/>
      <c r="M28" s="16">
        <v>1</v>
      </c>
      <c r="N28" s="1">
        <v>141</v>
      </c>
      <c r="O28" s="2">
        <v>61</v>
      </c>
      <c r="P28" s="2">
        <v>2</v>
      </c>
      <c r="Q28" s="17">
        <f>IF(AND(ISBLANK(D28),ISBLANK(E28),ISBLANK(N28),ISBLANK(O28)),"",N28+O28)</f>
        <v>202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154</v>
      </c>
      <c r="E29" s="4">
        <v>63</v>
      </c>
      <c r="F29" s="4">
        <v>0</v>
      </c>
      <c r="G29" s="20">
        <f t="shared" si="0"/>
        <v>217</v>
      </c>
      <c r="H29" s="41" t="s">
        <v>23</v>
      </c>
      <c r="I29" s="18"/>
      <c r="K29" s="106"/>
      <c r="L29" s="107"/>
      <c r="M29" s="19">
        <v>2</v>
      </c>
      <c r="N29" s="3">
        <v>141</v>
      </c>
      <c r="O29" s="4">
        <v>57</v>
      </c>
      <c r="P29" s="4">
        <v>3</v>
      </c>
      <c r="Q29" s="20">
        <f t="shared" si="1"/>
        <v>198</v>
      </c>
      <c r="R29" s="41" t="s">
        <v>23</v>
      </c>
      <c r="S29" s="18"/>
    </row>
    <row r="30" spans="1:19" ht="12.75" customHeight="1" thickBot="1">
      <c r="A30" s="108" t="s">
        <v>57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68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19383</v>
      </c>
      <c r="B32" s="113"/>
      <c r="C32" s="25" t="s">
        <v>13</v>
      </c>
      <c r="D32" s="26">
        <f>IF(OR(ISNUMBER(G28),ISNUMBER(G29),ISNUMBER(G30),ISNUMBER(G31)),SUM(D28:D31),"")</f>
        <v>298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424</v>
      </c>
      <c r="H32" s="42" t="s">
        <v>23</v>
      </c>
      <c r="I32" s="103"/>
      <c r="K32" s="112">
        <v>19367</v>
      </c>
      <c r="L32" s="113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118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400</v>
      </c>
      <c r="R32" s="42" t="s">
        <v>23</v>
      </c>
      <c r="S32" s="103"/>
    </row>
    <row r="33" spans="1:19" ht="12.75" customHeight="1">
      <c r="A33" s="104" t="s">
        <v>58</v>
      </c>
      <c r="B33" s="105"/>
      <c r="C33" s="16">
        <v>1</v>
      </c>
      <c r="D33" s="1">
        <v>140</v>
      </c>
      <c r="E33" s="2">
        <v>80</v>
      </c>
      <c r="F33" s="2">
        <v>1</v>
      </c>
      <c r="G33" s="17">
        <f>IF(AND(ISBLANK(D33),ISBLANK(E33),ISBLANK(N33),ISBLANK(O33)),"",D33+E33)</f>
        <v>220</v>
      </c>
      <c r="H33" s="40" t="s">
        <v>23</v>
      </c>
      <c r="I33" s="18"/>
      <c r="K33" s="104" t="s">
        <v>69</v>
      </c>
      <c r="L33" s="105"/>
      <c r="M33" s="16">
        <v>1</v>
      </c>
      <c r="N33" s="1">
        <v>147</v>
      </c>
      <c r="O33" s="2">
        <v>60</v>
      </c>
      <c r="P33" s="2">
        <v>3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145</v>
      </c>
      <c r="E34" s="4">
        <v>72</v>
      </c>
      <c r="F34" s="4">
        <v>0</v>
      </c>
      <c r="G34" s="20">
        <f t="shared" si="0"/>
        <v>217</v>
      </c>
      <c r="H34" s="41" t="s">
        <v>23</v>
      </c>
      <c r="I34" s="18"/>
      <c r="K34" s="106"/>
      <c r="L34" s="107"/>
      <c r="M34" s="19">
        <v>2</v>
      </c>
      <c r="N34" s="3">
        <v>163</v>
      </c>
      <c r="O34" s="4">
        <v>70</v>
      </c>
      <c r="P34" s="4">
        <v>4</v>
      </c>
      <c r="Q34" s="20">
        <f t="shared" si="1"/>
        <v>233</v>
      </c>
      <c r="R34" s="41" t="s">
        <v>23</v>
      </c>
      <c r="S34" s="18"/>
    </row>
    <row r="35" spans="1:19" ht="12.75" customHeight="1" thickBot="1">
      <c r="A35" s="108" t="s">
        <v>59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59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13926</v>
      </c>
      <c r="B37" s="113"/>
      <c r="C37" s="25" t="s">
        <v>13</v>
      </c>
      <c r="D37" s="26">
        <f>IF(OR(ISNUMBER(G33),ISNUMBER(G34),ISNUMBER(G35),ISNUMBER(G36)),SUM(D33:D36),"")</f>
        <v>285</v>
      </c>
      <c r="E37" s="27">
        <f>IF(OR(ISNUMBER(G33),ISNUMBER(G34),ISNUMBER(G35),ISNUMBER(G36)),SUM(E33:E36),"")</f>
        <v>152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437</v>
      </c>
      <c r="H37" s="43" t="s">
        <v>23</v>
      </c>
      <c r="I37" s="103"/>
      <c r="K37" s="112">
        <v>4799</v>
      </c>
      <c r="L37" s="113"/>
      <c r="M37" s="25" t="s">
        <v>13</v>
      </c>
      <c r="N37" s="26">
        <f>IF(OR(ISNUMBER(Q33),ISNUMBER(Q34),ISNUMBER(Q35),ISNUMBER(Q36)),SUM(N33:N36),"")</f>
        <v>310</v>
      </c>
      <c r="O37" s="27">
        <f>IF(OR(ISNUMBER(Q33),ISNUMBER(Q34),ISNUMBER(Q35),ISNUMBER(Q36)),SUM(O33:O36),"")</f>
        <v>130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440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1764</v>
      </c>
      <c r="E39" s="33">
        <f>IF(OR(ISNUMBER(G12),ISNUMBER(G17),ISNUMBER(G22),ISNUMBER(G27),ISNUMBER(G32),ISNUMBER(G37)),SUM(E12,E17,E22,E27,E32,E37),"")</f>
        <v>802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2566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1754</v>
      </c>
      <c r="O39" s="33">
        <f>IF(OR(ISNUMBER(Q12),ISNUMBER(Q17),ISNUMBER(Q22),ISNUMBER(Q27),ISNUMBER(Q32),ISNUMBER(Q37)),SUM(O12,O17,O22,O27,O32,O37),"")</f>
        <v>752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2506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45</v>
      </c>
      <c r="D41" s="101"/>
      <c r="E41" s="101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01" t="s">
        <v>70</v>
      </c>
      <c r="N41" s="101"/>
      <c r="O41" s="101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47</v>
      </c>
      <c r="M43" s="99"/>
      <c r="O43" s="46" t="s">
        <v>25</v>
      </c>
      <c r="P43" s="135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22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3">
        <v>5</v>
      </c>
      <c r="K47" s="93"/>
      <c r="P47" s="9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136">
        <v>41580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3:B34"/>
    <mergeCell ref="A35:B36"/>
    <mergeCell ref="I11:I12"/>
    <mergeCell ref="A8:B9"/>
    <mergeCell ref="A10:B11"/>
    <mergeCell ref="A12:B12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I26:I27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28:L29"/>
    <mergeCell ref="K30:L31"/>
    <mergeCell ref="K32:L32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2013-11-02T12:36:58Z</cp:lastPrinted>
  <dcterms:created xsi:type="dcterms:W3CDTF">2003-07-01T14:03:06Z</dcterms:created>
  <dcterms:modified xsi:type="dcterms:W3CDTF">2013-11-02T12:37:34Z</dcterms:modified>
  <cp:category/>
  <cp:version/>
  <cp:contentType/>
  <cp:contentStatus/>
</cp:coreProperties>
</file>