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<sst xmlns="http://schemas.openxmlformats.org/spreadsheetml/2006/main" count="180" uniqueCount="77">
  <si>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</si>
  <si>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</si>
  <si>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</si>
  <si>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</si>
  <si>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</si>
  <si>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</si>
  <si>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</si>
  <si>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</si>
  <si>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</si>
  <si>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</si>
  <si>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</si>
  <si>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</si>
  <si>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</si>
  <si>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</si>
  <si>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</si>
  <si>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</si>
  <si>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</si>
  <si>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</si>
  <si>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</si>
  <si>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</si>
  <si>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</si>
  <si>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</si>
  <si>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</si>
  <si>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</si>
  <si>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</si>
  <si>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</si>
  <si>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</si>
  <si>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</si>
  <si>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</si>
  <si>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</si>
  <si>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</si>
  <si>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</si>
  <si>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</si>
  <si>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</si>
  <si>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</si>
  <si>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</si>
  <si>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</si>
  <si>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</si>
  <si>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</si>
  <si>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</si>
  <si>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</si>
  <si>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</si>
  <si>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 "B"</t>
  </si>
  <si>
    <t>žádné</t>
  </si>
  <si>
    <t>ne</t>
  </si>
  <si>
    <t>v.r.</t>
  </si>
  <si>
    <t>TJ Sokol Plzeň</t>
  </si>
  <si>
    <t>Petr</t>
  </si>
  <si>
    <t>Luděk Hejkal</t>
  </si>
  <si>
    <t>Diviš</t>
  </si>
  <si>
    <t xml:space="preserve">Karel Konvář </t>
  </si>
  <si>
    <t>I/061</t>
  </si>
  <si>
    <t>22.2.2014 Karel Konvář</t>
  </si>
  <si>
    <t>Mašek</t>
  </si>
  <si>
    <t>Jindřich</t>
  </si>
  <si>
    <t>Bečvářík</t>
  </si>
  <si>
    <t>Václav</t>
  </si>
  <si>
    <t>Hejkal</t>
  </si>
  <si>
    <t>Luděk</t>
  </si>
  <si>
    <t>Karel</t>
  </si>
  <si>
    <t>Konvář</t>
  </si>
  <si>
    <t>Pejsar</t>
  </si>
  <si>
    <t>Jaroslav</t>
  </si>
  <si>
    <t>TJ Havlovice "B"</t>
  </si>
  <si>
    <t>Gottwaldová</t>
  </si>
  <si>
    <t>Ivana</t>
  </si>
  <si>
    <t>Byrtus</t>
  </si>
  <si>
    <t>Jaromír</t>
  </si>
  <si>
    <t>Toupal</t>
  </si>
  <si>
    <t>Palaclá</t>
  </si>
  <si>
    <t>Andrea</t>
  </si>
  <si>
    <t>Palacký</t>
  </si>
  <si>
    <t>Tibor</t>
  </si>
  <si>
    <t>Pivoňka</t>
  </si>
  <si>
    <t>Pavel</t>
  </si>
  <si>
    <t>Ivana Gottwaldová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</si>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</sst>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46</v>
      </c>
      <c r="M1" s="88"/>
      <c r="N1" s="88"/>
      <c r="O1" s="105" t="s">
        <v>2</v>
      </c>
      <c r="P1" s="105"/>
      <c r="Q1" s="107">
        <v>41692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49</v>
      </c>
      <c r="B8" s="77"/>
      <c r="C8" s="16">
        <v>1</v>
      </c>
      <c r="D8" s="1">
        <v>152</v>
      </c>
      <c r="E8" s="2">
        <v>54</v>
      </c>
      <c r="F8" s="2">
        <v>2</v>
      </c>
      <c r="G8" s="17">
        <f>IF(AND(ISBLANK(D8),ISBLANK(E8),ISBLANK(N8),ISBLANK(O8)),"",D8+E8)</f>
        <v>206</v>
      </c>
      <c r="H8" s="40" t="s">
        <v>23</v>
      </c>
      <c r="I8" s="18"/>
      <c r="K8" s="76" t="s">
        <v>64</v>
      </c>
      <c r="L8" s="77"/>
      <c r="M8" s="16">
        <v>1</v>
      </c>
      <c r="N8" s="1">
        <v>153</v>
      </c>
      <c r="O8" s="2">
        <v>71</v>
      </c>
      <c r="P8" s="2">
        <v>0</v>
      </c>
      <c r="Q8" s="17">
        <f>IF(AND(ISBLANK(D8),ISBLANK(E8),ISBLANK(N8),ISBLANK(O8)),"",N8+O8)</f>
        <v>224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155</v>
      </c>
      <c r="E9" s="4">
        <v>79</v>
      </c>
      <c r="F9" s="4">
        <v>1</v>
      </c>
      <c r="G9" s="20">
        <f>IF(AND(ISBLANK(D9),ISBLANK(E9),ISBLANK(N9),ISBLANK(O9)),"",D9+E9)</f>
        <v>234</v>
      </c>
      <c r="H9" s="41" t="s">
        <v>23</v>
      </c>
      <c r="I9" s="18"/>
      <c r="K9" s="78"/>
      <c r="L9" s="79"/>
      <c r="M9" s="19">
        <v>2</v>
      </c>
      <c r="N9" s="3">
        <v>145</v>
      </c>
      <c r="O9" s="4">
        <v>95</v>
      </c>
      <c r="P9" s="4">
        <v>0</v>
      </c>
      <c r="Q9" s="20">
        <f>IF(AND(ISBLANK(D9),ISBLANK(E9),ISBLANK(N9),ISBLANK(O9)),"",N9+O9)</f>
        <v>240</v>
      </c>
      <c r="R9" s="41" t="s">
        <v>23</v>
      </c>
      <c r="S9" s="18"/>
    </row>
    <row r="10" spans="1:19" ht="12.75" customHeight="1" thickBot="1">
      <c r="A10" s="82" t="s">
        <v>47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65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10836</v>
      </c>
      <c r="B12" s="87"/>
      <c r="C12" s="25" t="s">
        <v>13</v>
      </c>
      <c r="D12" s="26">
        <f>IF(OR(ISNUMBER(G8),ISNUMBER(G9),ISNUMBER(G10),ISNUMBER(G11)),SUM(D8:D11),"")</f>
        <v>307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440</v>
      </c>
      <c r="H12" s="42" t="s">
        <v>23</v>
      </c>
      <c r="I12" s="81"/>
      <c r="K12" s="86">
        <v>17947</v>
      </c>
      <c r="L12" s="87"/>
      <c r="M12" s="25" t="s">
        <v>13</v>
      </c>
      <c r="N12" s="26">
        <f>IF(OR(ISNUMBER(Q8),ISNUMBER(Q9),ISNUMBER(Q10),ISNUMBER(Q11)),SUM(N8:N11),"")</f>
        <v>298</v>
      </c>
      <c r="O12" s="27">
        <f>IF(OR(ISNUMBER(Q8),ISNUMBER(Q9),ISNUMBER(Q10),ISNUMBER(Q11)),SUM(O8:O11),"")</f>
        <v>166</v>
      </c>
      <c r="P12" s="27">
        <f>IF(OR(ISNUMBER(Q8),ISNUMBER(Q9),ISNUMBER(Q10),ISNUMBER(Q11)),SUM(P8:P11),"")</f>
        <v>0</v>
      </c>
      <c r="Q12" s="28">
        <f>IF(OR(ISNUMBER(Q8),ISNUMBER(Q9),ISNUMBER(Q10),ISNUMBER(Q11)),SUM(Q8:Q11),"")</f>
        <v>464</v>
      </c>
      <c r="R12" s="42" t="s">
        <v>23</v>
      </c>
      <c r="S12" s="81"/>
    </row>
    <row r="13" spans="1:19" ht="12.75" customHeight="1">
      <c r="A13" s="76" t="s">
        <v>53</v>
      </c>
      <c r="B13" s="77"/>
      <c r="C13" s="16">
        <v>1</v>
      </c>
      <c r="D13" s="1">
        <v>146</v>
      </c>
      <c r="E13" s="2">
        <v>79</v>
      </c>
      <c r="F13" s="2">
        <v>2</v>
      </c>
      <c r="G13" s="17">
        <f aca="true" t="shared" si="0" ref="G13:G36">IF(AND(ISBLANK(D13),ISBLANK(E13),ISBLANK(N13),ISBLANK(O13)),"",D13+E13)</f>
        <v>225</v>
      </c>
      <c r="H13" s="40" t="s">
        <v>23</v>
      </c>
      <c r="I13" s="18"/>
      <c r="K13" s="76" t="s">
        <v>66</v>
      </c>
      <c r="L13" s="77"/>
      <c r="M13" s="16">
        <v>1</v>
      </c>
      <c r="N13" s="1">
        <v>152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168</v>
      </c>
      <c r="E14" s="4">
        <v>53</v>
      </c>
      <c r="F14" s="4">
        <v>3</v>
      </c>
      <c r="G14" s="20">
        <f t="shared" si="0"/>
        <v>221</v>
      </c>
      <c r="H14" s="41" t="s">
        <v>23</v>
      </c>
      <c r="I14" s="18"/>
      <c r="K14" s="78"/>
      <c r="L14" s="79"/>
      <c r="M14" s="19">
        <v>2</v>
      </c>
      <c r="N14" s="3">
        <v>135</v>
      </c>
      <c r="O14" s="4">
        <v>62</v>
      </c>
      <c r="P14" s="4">
        <v>4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82" t="s">
        <v>54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67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21932</v>
      </c>
      <c r="B17" s="87"/>
      <c r="C17" s="25" t="s">
        <v>13</v>
      </c>
      <c r="D17" s="26">
        <f>IF(OR(ISNUMBER(G13),ISNUMBER(G14),ISNUMBER(G15),ISNUMBER(G16)),SUM(D13:D16),"")</f>
        <v>314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446</v>
      </c>
      <c r="H17" s="42" t="s">
        <v>23</v>
      </c>
      <c r="I17" s="81"/>
      <c r="K17" s="86">
        <v>19895</v>
      </c>
      <c r="L17" s="87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402</v>
      </c>
      <c r="R17" s="42" t="s">
        <v>23</v>
      </c>
      <c r="S17" s="81"/>
    </row>
    <row r="18" spans="1:19" ht="12.75" customHeight="1">
      <c r="A18" s="76" t="s">
        <v>55</v>
      </c>
      <c r="B18" s="77"/>
      <c r="C18" s="16">
        <v>1</v>
      </c>
      <c r="D18" s="1">
        <v>144</v>
      </c>
      <c r="E18" s="2">
        <v>43</v>
      </c>
      <c r="F18" s="2">
        <v>7</v>
      </c>
      <c r="G18" s="17">
        <f>IF(AND(ISBLANK(D18),ISBLANK(E18),ISBLANK(N18),ISBLANK(O18)),"",D18+E18)</f>
        <v>187</v>
      </c>
      <c r="H18" s="40" t="s">
        <v>23</v>
      </c>
      <c r="I18" s="18"/>
      <c r="K18" s="76" t="s">
        <v>68</v>
      </c>
      <c r="L18" s="77"/>
      <c r="M18" s="16">
        <v>1</v>
      </c>
      <c r="N18" s="1">
        <v>138</v>
      </c>
      <c r="O18" s="2">
        <v>62</v>
      </c>
      <c r="P18" s="2">
        <v>3</v>
      </c>
      <c r="Q18" s="17">
        <f>IF(AND(ISBLANK(D18),ISBLANK(E18),ISBLANK(N18),ISBLANK(O18)),"",N18+O18)</f>
        <v>200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141</v>
      </c>
      <c r="E19" s="4">
        <v>52</v>
      </c>
      <c r="F19" s="4">
        <v>4</v>
      </c>
      <c r="G19" s="20">
        <f t="shared" si="0"/>
        <v>193</v>
      </c>
      <c r="H19" s="41" t="s">
        <v>23</v>
      </c>
      <c r="I19" s="18"/>
      <c r="K19" s="78"/>
      <c r="L19" s="79"/>
      <c r="M19" s="19">
        <v>2</v>
      </c>
      <c r="N19" s="3">
        <v>152</v>
      </c>
      <c r="O19" s="4">
        <v>69</v>
      </c>
      <c r="P19" s="4">
        <v>5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82" t="s">
        <v>56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3593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95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380</v>
      </c>
      <c r="H22" s="42" t="s">
        <v>23</v>
      </c>
      <c r="I22" s="81"/>
      <c r="K22" s="86">
        <v>5819</v>
      </c>
      <c r="L22" s="87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421</v>
      </c>
      <c r="R22" s="42" t="s">
        <v>23</v>
      </c>
      <c r="S22" s="81"/>
    </row>
    <row r="23" spans="1:19" ht="12.75" customHeight="1">
      <c r="A23" s="76" t="s">
        <v>57</v>
      </c>
      <c r="B23" s="77"/>
      <c r="C23" s="16">
        <v>1</v>
      </c>
      <c r="D23" s="1">
        <v>149</v>
      </c>
      <c r="E23" s="2">
        <v>61</v>
      </c>
      <c r="F23" s="2">
        <v>2</v>
      </c>
      <c r="G23" s="17">
        <f>IF(AND(ISBLANK(D23),ISBLANK(E23),ISBLANK(N23),ISBLANK(O23)),"",D23+E23)</f>
        <v>210</v>
      </c>
      <c r="H23" s="40" t="s">
        <v>23</v>
      </c>
      <c r="I23" s="18"/>
      <c r="K23" s="76" t="s">
        <v>69</v>
      </c>
      <c r="L23" s="77"/>
      <c r="M23" s="16">
        <v>1</v>
      </c>
      <c r="N23" s="1">
        <v>146</v>
      </c>
      <c r="O23" s="2">
        <v>53</v>
      </c>
      <c r="P23" s="2">
        <v>5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138</v>
      </c>
      <c r="E24" s="4">
        <v>54</v>
      </c>
      <c r="F24" s="4">
        <v>8</v>
      </c>
      <c r="G24" s="20">
        <f t="shared" si="0"/>
        <v>192</v>
      </c>
      <c r="H24" s="41" t="s">
        <v>23</v>
      </c>
      <c r="I24" s="18"/>
      <c r="K24" s="78"/>
      <c r="L24" s="79"/>
      <c r="M24" s="19">
        <v>2</v>
      </c>
      <c r="N24" s="3">
        <v>138</v>
      </c>
      <c r="O24" s="4">
        <v>72</v>
      </c>
      <c r="P24" s="4">
        <v>0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82" t="s">
        <v>58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70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5852</v>
      </c>
      <c r="B27" s="87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402</v>
      </c>
      <c r="H27" s="42" t="s">
        <v>23</v>
      </c>
      <c r="I27" s="81"/>
      <c r="K27" s="86">
        <v>19383</v>
      </c>
      <c r="L27" s="87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409</v>
      </c>
      <c r="R27" s="42" t="s">
        <v>23</v>
      </c>
      <c r="S27" s="81"/>
    </row>
    <row r="28" spans="1:19" ht="12.75" customHeight="1">
      <c r="A28" s="76" t="s">
        <v>60</v>
      </c>
      <c r="B28" s="77"/>
      <c r="C28" s="16">
        <v>1</v>
      </c>
      <c r="D28" s="1">
        <v>138</v>
      </c>
      <c r="E28" s="2">
        <v>80</v>
      </c>
      <c r="F28" s="2">
        <v>0</v>
      </c>
      <c r="G28" s="17">
        <f>IF(AND(ISBLANK(D28),ISBLANK(E28),ISBLANK(N28),ISBLANK(O28)),"",D28+E28)</f>
        <v>218</v>
      </c>
      <c r="H28" s="40" t="s">
        <v>23</v>
      </c>
      <c r="I28" s="18"/>
      <c r="K28" s="76" t="s">
        <v>71</v>
      </c>
      <c r="L28" s="77"/>
      <c r="M28" s="16">
        <v>1</v>
      </c>
      <c r="N28" s="1">
        <v>142</v>
      </c>
      <c r="O28" s="2">
        <v>71</v>
      </c>
      <c r="P28" s="2">
        <v>0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150</v>
      </c>
      <c r="E29" s="4">
        <v>90</v>
      </c>
      <c r="F29" s="4">
        <v>0</v>
      </c>
      <c r="G29" s="20">
        <f t="shared" si="0"/>
        <v>240</v>
      </c>
      <c r="H29" s="41" t="s">
        <v>23</v>
      </c>
      <c r="I29" s="18"/>
      <c r="K29" s="78"/>
      <c r="L29" s="79"/>
      <c r="M29" s="19">
        <v>2</v>
      </c>
      <c r="N29" s="3">
        <v>141</v>
      </c>
      <c r="O29" s="4">
        <v>79</v>
      </c>
      <c r="P29" s="4">
        <v>1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82" t="s">
        <v>59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72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4129</v>
      </c>
      <c r="B32" s="87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170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458</v>
      </c>
      <c r="H32" s="42" t="s">
        <v>23</v>
      </c>
      <c r="I32" s="81"/>
      <c r="K32" s="86">
        <v>5119</v>
      </c>
      <c r="L32" s="87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150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433</v>
      </c>
      <c r="R32" s="42" t="s">
        <v>23</v>
      </c>
      <c r="S32" s="81"/>
    </row>
    <row r="33" spans="1:19" ht="12.75" customHeight="1">
      <c r="A33" s="76" t="s">
        <v>61</v>
      </c>
      <c r="B33" s="77"/>
      <c r="C33" s="16">
        <v>1</v>
      </c>
      <c r="D33" s="1">
        <v>139</v>
      </c>
      <c r="E33" s="2">
        <v>69</v>
      </c>
      <c r="F33" s="2">
        <v>1</v>
      </c>
      <c r="G33" s="17">
        <f>IF(AND(ISBLANK(D33),ISBLANK(E33),ISBLANK(N33),ISBLANK(O33)),"",D33+E33)</f>
        <v>208</v>
      </c>
      <c r="H33" s="40" t="s">
        <v>23</v>
      </c>
      <c r="I33" s="18"/>
      <c r="K33" s="76" t="s">
        <v>73</v>
      </c>
      <c r="L33" s="77"/>
      <c r="M33" s="16">
        <v>1</v>
      </c>
      <c r="N33" s="1">
        <v>159</v>
      </c>
      <c r="O33" s="2">
        <v>54</v>
      </c>
      <c r="P33" s="2">
        <v>1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138</v>
      </c>
      <c r="E34" s="4">
        <v>63</v>
      </c>
      <c r="F34" s="4">
        <v>2</v>
      </c>
      <c r="G34" s="20">
        <f t="shared" si="0"/>
        <v>201</v>
      </c>
      <c r="H34" s="41" t="s">
        <v>23</v>
      </c>
      <c r="I34" s="18"/>
      <c r="K34" s="78"/>
      <c r="L34" s="79"/>
      <c r="M34" s="19">
        <v>2</v>
      </c>
      <c r="N34" s="3">
        <v>145</v>
      </c>
      <c r="O34" s="4">
        <v>76</v>
      </c>
      <c r="P34" s="4">
        <v>0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82" t="s">
        <v>62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19367</v>
      </c>
      <c r="B37" s="87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409</v>
      </c>
      <c r="H37" s="43" t="s">
        <v>23</v>
      </c>
      <c r="I37" s="81"/>
      <c r="K37" s="86">
        <v>3926</v>
      </c>
      <c r="L37" s="87"/>
      <c r="M37" s="25" t="s">
        <v>13</v>
      </c>
      <c r="N37" s="26">
        <f>IF(OR(ISNUMBER(Q33),ISNUMBER(Q34),ISNUMBER(Q35),ISNUMBER(Q36)),SUM(N33:N36),"")</f>
        <v>304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434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1758</v>
      </c>
      <c r="E39" s="33">
        <f>IF(OR(ISNUMBER(G12),ISNUMBER(G17),ISNUMBER(G22),ISNUMBER(G27),ISNUMBER(G32),ISNUMBER(G37)),SUM(E12,E17,E22,E27,E32,E37),"")</f>
        <v>777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2535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1746</v>
      </c>
      <c r="O39" s="33">
        <f>IF(OR(ISNUMBER(Q12),ISNUMBER(Q17),ISNUMBER(Q22),ISNUMBER(Q27),ISNUMBER(Q32),ISNUMBER(Q37)),SUM(O12,O17,O22,O27,O32,O37),"")</f>
        <v>817</v>
      </c>
      <c r="P39" s="33">
        <f>IF(OR(ISNUMBER(Q12),ISNUMBER(Q17),ISNUMBER(Q22),ISNUMBER(Q27),ISNUMBER(Q32),ISNUMBER(Q37)),SUM(P12,P17,P22,P27,P32,P37),"")</f>
        <v>24</v>
      </c>
      <c r="Q39" s="34">
        <f>IF(OR(ISNUMBER(Q12),ISNUMBER(Q17),ISNUMBER(Q22),ISNUMBER(Q27),ISNUMBER(Q32),ISNUMBER(Q37)),SUM(Q12,Q17,Q22,Q27,Q32,Q37),"")</f>
        <v>2563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48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75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 t="s">
        <v>45</v>
      </c>
      <c r="D42" s="109"/>
      <c r="E42" s="109"/>
      <c r="G42" s="44"/>
      <c r="H42" s="44"/>
      <c r="I42" s="44"/>
      <c r="K42" s="36"/>
      <c r="L42" s="46" t="s">
        <v>25</v>
      </c>
      <c r="M42" s="109" t="s">
        <v>45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51</v>
      </c>
      <c r="M43" s="123"/>
      <c r="O43" s="46" t="s">
        <v>25</v>
      </c>
      <c r="P43" s="122" t="s">
        <v>45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0.5659722222222222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2014-02-22T12:58:59Z</cp:lastPrinted>
  <dcterms:created xsi:type="dcterms:W3CDTF">2003-07-01T14:03:06Z</dcterms:created>
  <dcterms:modified xsi:type="dcterms:W3CDTF">2014-02-22T13:01:05Z</dcterms:modified>
  <cp:category/>
  <cp:version/>
  <cp:contentType/>
  <cp:contentStatus/>
</cp:coreProperties>
</file>