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<sst xmlns="http://schemas.openxmlformats.org/spreadsheetml/2006/main" count="177" uniqueCount="74">
  <si>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</si>
  <si>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</si>
  <si>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</si>
  <si>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</si>
  <si>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</si>
  <si>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</si>
  <si>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</si>
  <si>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</si>
  <si>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</si>
  <si>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</si>
  <si>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</si>
  <si>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</si>
  <si>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</si>
  <si>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</si>
  <si>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</si>
  <si>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</si>
  <si>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</si>
  <si>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</si>
  <si>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</si>
  <si>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</si>
  <si>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</si>
  <si>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</si>
  <si>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</si>
  <si>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</si>
  <si>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</si>
  <si>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</si>
  <si>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</si>
  <si>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</si>
  <si>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</si>
  <si>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</si>
  <si>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</si>
  <si>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</si>
  <si>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</si>
  <si>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</si>
  <si>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</si>
  <si>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</si>
  <si>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</si>
  <si>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</si>
  <si>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</si>
  <si>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</si>
  <si>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</si>
  <si>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</si>
  <si>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P-0021</t>
  </si>
  <si>
    <t>Havlovice</t>
  </si>
  <si>
    <t>TJ Havlovice C</t>
  </si>
  <si>
    <t>žádné</t>
  </si>
  <si>
    <t>Pavel Kalous</t>
  </si>
  <si>
    <t>Bohuslav Lehmann</t>
  </si>
  <si>
    <t xml:space="preserve">Pivoňka </t>
  </si>
  <si>
    <t>Jiří</t>
  </si>
  <si>
    <t>Vymyslický</t>
  </si>
  <si>
    <t>David</t>
  </si>
  <si>
    <t>Kalous</t>
  </si>
  <si>
    <t>Pavel</t>
  </si>
  <si>
    <t xml:space="preserve">Vrba </t>
  </si>
  <si>
    <t>Petr</t>
  </si>
  <si>
    <t>8.2.2014 Lehmann Bohuslav</t>
  </si>
  <si>
    <t>61.hodem ukončil hru pro zranění hráč Hejkal Luděk.</t>
  </si>
  <si>
    <t>Hejkal Luděk</t>
  </si>
  <si>
    <t>Sokol Plzeň V B</t>
  </si>
  <si>
    <t>Lehmann</t>
  </si>
  <si>
    <t>Bohuslav</t>
  </si>
  <si>
    <t xml:space="preserve">Kotalová </t>
  </si>
  <si>
    <t>Eva</t>
  </si>
  <si>
    <t>Diviš</t>
  </si>
  <si>
    <t>Konvář</t>
  </si>
  <si>
    <t>Karel</t>
  </si>
  <si>
    <t>Bečvářík</t>
  </si>
  <si>
    <t>Václav</t>
  </si>
  <si>
    <t>Hejkal</t>
  </si>
  <si>
    <t>Luděk</t>
  </si>
  <si>
    <t>Pejsar</t>
  </si>
  <si>
    <t>Jaroslav</t>
  </si>
  <si>
    <t>Klik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</si>
</sst>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1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41678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44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62</v>
      </c>
      <c r="B8" s="77"/>
      <c r="C8" s="16">
        <v>1</v>
      </c>
      <c r="D8" s="1">
        <v>149</v>
      </c>
      <c r="E8" s="2">
        <v>53</v>
      </c>
      <c r="F8" s="2">
        <v>3</v>
      </c>
      <c r="G8" s="17">
        <f>IF(AND(ISBLANK(D8),ISBLANK(E8),ISBLANK(N8),ISBLANK(O8)),"",D8+E8)</f>
        <v>202</v>
      </c>
      <c r="H8" s="40" t="s">
        <v>23</v>
      </c>
      <c r="I8" s="18"/>
      <c r="K8" s="76" t="s">
        <v>64</v>
      </c>
      <c r="L8" s="77"/>
      <c r="M8" s="16">
        <v>1</v>
      </c>
      <c r="N8" s="1">
        <v>156</v>
      </c>
      <c r="O8" s="2">
        <v>51</v>
      </c>
      <c r="P8" s="2">
        <v>3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157</v>
      </c>
      <c r="E9" s="4">
        <v>58</v>
      </c>
      <c r="F9" s="4">
        <v>1</v>
      </c>
      <c r="G9" s="20">
        <f>IF(AND(ISBLANK(D9),ISBLANK(E9),ISBLANK(N9),ISBLANK(O9)),"",D9+E9)</f>
        <v>215</v>
      </c>
      <c r="H9" s="41" t="s">
        <v>23</v>
      </c>
      <c r="I9" s="18"/>
      <c r="K9" s="78"/>
      <c r="L9" s="79"/>
      <c r="M9" s="19">
        <v>2</v>
      </c>
      <c r="N9" s="3">
        <v>141</v>
      </c>
      <c r="O9" s="4">
        <v>43</v>
      </c>
      <c r="P9" s="4">
        <v>6</v>
      </c>
      <c r="Q9" s="20">
        <f>IF(AND(ISBLANK(D9),ISBLANK(E9),ISBLANK(N9),ISBLANK(O9)),"",N9+O9)</f>
        <v>184</v>
      </c>
      <c r="R9" s="41" t="s">
        <v>23</v>
      </c>
      <c r="S9" s="18"/>
    </row>
    <row r="10" spans="1:19" ht="12.75" customHeight="1" thickBot="1">
      <c r="A10" s="80" t="s">
        <v>63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55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4900</v>
      </c>
      <c r="B12" s="85"/>
      <c r="C12" s="25" t="s">
        <v>13</v>
      </c>
      <c r="D12" s="26">
        <f>IF(OR(ISNUMBER(G8),ISNUMBER(G9),ISNUMBER(G10),ISNUMBER(G11)),SUM(D8:D11),"")</f>
        <v>306</v>
      </c>
      <c r="E12" s="27">
        <f>IF(OR(ISNUMBER(G8),ISNUMBER(G9),ISNUMBER(G10),ISNUMBER(G11)),SUM(E8:E11),"")</f>
        <v>111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417</v>
      </c>
      <c r="H12" s="42" t="s">
        <v>23</v>
      </c>
      <c r="I12" s="87"/>
      <c r="K12" s="84">
        <v>10836</v>
      </c>
      <c r="L12" s="85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94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391</v>
      </c>
      <c r="R12" s="42" t="s">
        <v>23</v>
      </c>
      <c r="S12" s="87"/>
    </row>
    <row r="13" spans="1:19" ht="12.75" customHeight="1">
      <c r="A13" s="76" t="s">
        <v>50</v>
      </c>
      <c r="B13" s="77"/>
      <c r="C13" s="16">
        <v>1</v>
      </c>
      <c r="D13" s="1">
        <v>140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185</v>
      </c>
      <c r="H13" s="40" t="s">
        <v>23</v>
      </c>
      <c r="I13" s="18"/>
      <c r="K13" s="76" t="s">
        <v>65</v>
      </c>
      <c r="L13" s="77"/>
      <c r="M13" s="16">
        <v>1</v>
      </c>
      <c r="N13" s="1">
        <v>157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155</v>
      </c>
      <c r="E14" s="4">
        <v>63</v>
      </c>
      <c r="F14" s="4">
        <v>2</v>
      </c>
      <c r="G14" s="20">
        <f t="shared" si="0"/>
        <v>218</v>
      </c>
      <c r="H14" s="41" t="s">
        <v>23</v>
      </c>
      <c r="I14" s="18"/>
      <c r="K14" s="78"/>
      <c r="L14" s="79"/>
      <c r="M14" s="19">
        <v>2</v>
      </c>
      <c r="N14" s="3">
        <v>159</v>
      </c>
      <c r="O14" s="4">
        <v>70</v>
      </c>
      <c r="P14" s="4">
        <v>1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80" t="s">
        <v>51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66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9082</v>
      </c>
      <c r="B17" s="85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108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403</v>
      </c>
      <c r="H17" s="42" t="s">
        <v>23</v>
      </c>
      <c r="I17" s="87"/>
      <c r="K17" s="84">
        <v>4129</v>
      </c>
      <c r="L17" s="85"/>
      <c r="M17" s="25" t="s">
        <v>13</v>
      </c>
      <c r="N17" s="26">
        <f>IF(OR(ISNUMBER(Q13),ISNUMBER(Q14),ISNUMBER(Q15),ISNUMBER(Q16)),SUM(N13:N16),"")</f>
        <v>316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440</v>
      </c>
      <c r="R17" s="42" t="s">
        <v>23</v>
      </c>
      <c r="S17" s="87"/>
    </row>
    <row r="18" spans="1:19" ht="12.75" customHeight="1">
      <c r="A18" s="76" t="s">
        <v>48</v>
      </c>
      <c r="B18" s="77"/>
      <c r="C18" s="16">
        <v>1</v>
      </c>
      <c r="D18" s="1">
        <v>137</v>
      </c>
      <c r="E18" s="2">
        <v>60</v>
      </c>
      <c r="F18" s="2">
        <v>3</v>
      </c>
      <c r="G18" s="17">
        <f>IF(AND(ISBLANK(D18),ISBLANK(E18),ISBLANK(N18),ISBLANK(O18)),"",D18+E18)</f>
        <v>197</v>
      </c>
      <c r="H18" s="40" t="s">
        <v>23</v>
      </c>
      <c r="I18" s="18"/>
      <c r="K18" s="76" t="s">
        <v>67</v>
      </c>
      <c r="L18" s="77"/>
      <c r="M18" s="16">
        <v>1</v>
      </c>
      <c r="N18" s="1">
        <v>148</v>
      </c>
      <c r="O18" s="2">
        <v>50</v>
      </c>
      <c r="P18" s="2">
        <v>7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126</v>
      </c>
      <c r="E19" s="4">
        <v>62</v>
      </c>
      <c r="F19" s="4">
        <v>2</v>
      </c>
      <c r="G19" s="20">
        <f t="shared" si="0"/>
        <v>188</v>
      </c>
      <c r="H19" s="41" t="s">
        <v>23</v>
      </c>
      <c r="I19" s="18"/>
      <c r="K19" s="78"/>
      <c r="L19" s="79"/>
      <c r="M19" s="19">
        <v>2</v>
      </c>
      <c r="N19" s="3">
        <v>135</v>
      </c>
      <c r="O19" s="4">
        <v>61</v>
      </c>
      <c r="P19" s="4">
        <v>5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80" t="s">
        <v>49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68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2785</v>
      </c>
      <c r="B22" s="85"/>
      <c r="C22" s="25" t="s">
        <v>13</v>
      </c>
      <c r="D22" s="26">
        <f>IF(OR(ISNUMBER(G18),ISNUMBER(G19),ISNUMBER(G20),ISNUMBER(G21)),SUM(D18:D21),"")</f>
        <v>263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385</v>
      </c>
      <c r="H22" s="42" t="s">
        <v>23</v>
      </c>
      <c r="I22" s="87"/>
      <c r="K22" s="84">
        <v>3593</v>
      </c>
      <c r="L22" s="85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111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394</v>
      </c>
      <c r="R22" s="42" t="s">
        <v>23</v>
      </c>
      <c r="S22" s="87"/>
    </row>
    <row r="23" spans="1:19" ht="12.75" customHeight="1">
      <c r="A23" s="76" t="s">
        <v>52</v>
      </c>
      <c r="B23" s="77"/>
      <c r="C23" s="16">
        <v>1</v>
      </c>
      <c r="D23" s="1">
        <v>136</v>
      </c>
      <c r="E23" s="2">
        <v>78</v>
      </c>
      <c r="F23" s="2">
        <v>3</v>
      </c>
      <c r="G23" s="17">
        <f>IF(AND(ISBLANK(D23),ISBLANK(E23),ISBLANK(N23),ISBLANK(O23)),"",D23+E23)</f>
        <v>214</v>
      </c>
      <c r="H23" s="40" t="s">
        <v>23</v>
      </c>
      <c r="I23" s="18"/>
      <c r="K23" s="76" t="s">
        <v>69</v>
      </c>
      <c r="L23" s="77"/>
      <c r="M23" s="16">
        <v>1</v>
      </c>
      <c r="N23" s="1">
        <v>148</v>
      </c>
      <c r="O23" s="2">
        <v>51</v>
      </c>
      <c r="P23" s="2">
        <v>8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140</v>
      </c>
      <c r="E24" s="4">
        <v>62</v>
      </c>
      <c r="F24" s="4">
        <v>4</v>
      </c>
      <c r="G24" s="20">
        <f t="shared" si="0"/>
        <v>202</v>
      </c>
      <c r="H24" s="41" t="s">
        <v>23</v>
      </c>
      <c r="I24" s="18"/>
      <c r="K24" s="78"/>
      <c r="L24" s="79"/>
      <c r="M24" s="19">
        <v>2</v>
      </c>
      <c r="N24" s="3">
        <v>47</v>
      </c>
      <c r="O24" s="4">
        <v>0</v>
      </c>
      <c r="P24" s="4">
        <v>1</v>
      </c>
      <c r="Q24" s="20">
        <f t="shared" si="1"/>
        <v>47</v>
      </c>
      <c r="R24" s="41" t="s">
        <v>23</v>
      </c>
      <c r="S24" s="18"/>
    </row>
    <row r="25" spans="1:19" ht="12.75" customHeight="1" thickBot="1">
      <c r="A25" s="80" t="s">
        <v>53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70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13924</v>
      </c>
      <c r="B27" s="85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416</v>
      </c>
      <c r="H27" s="42" t="s">
        <v>23</v>
      </c>
      <c r="I27" s="87"/>
      <c r="K27" s="84">
        <v>5852</v>
      </c>
      <c r="L27" s="85"/>
      <c r="M27" s="25" t="s">
        <v>13</v>
      </c>
      <c r="N27" s="26">
        <f>IF(OR(ISNUMBER(Q23),ISNUMBER(Q24),ISNUMBER(Q25),ISNUMBER(Q26)),SUM(N23:N26),"")</f>
        <v>195</v>
      </c>
      <c r="O27" s="27">
        <f>IF(OR(ISNUMBER(Q23),ISNUMBER(Q24),ISNUMBER(Q25),ISNUMBER(Q26)),SUM(O23:O26),"")</f>
        <v>51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246</v>
      </c>
      <c r="R27" s="42" t="s">
        <v>23</v>
      </c>
      <c r="S27" s="87"/>
    </row>
    <row r="28" spans="1:19" ht="12.75" customHeight="1">
      <c r="A28" s="76" t="s">
        <v>54</v>
      </c>
      <c r="B28" s="77"/>
      <c r="C28" s="16">
        <v>1</v>
      </c>
      <c r="D28" s="1">
        <v>141</v>
      </c>
      <c r="E28" s="2">
        <v>61</v>
      </c>
      <c r="F28" s="2">
        <v>2</v>
      </c>
      <c r="G28" s="17">
        <f>IF(AND(ISBLANK(D28),ISBLANK(E28),ISBLANK(N28),ISBLANK(O28)),"",D28+E28)</f>
        <v>202</v>
      </c>
      <c r="H28" s="40" t="s">
        <v>23</v>
      </c>
      <c r="I28" s="18"/>
      <c r="K28" s="76" t="s">
        <v>71</v>
      </c>
      <c r="L28" s="77"/>
      <c r="M28" s="16">
        <v>1</v>
      </c>
      <c r="N28" s="1">
        <v>142</v>
      </c>
      <c r="O28" s="2">
        <v>71</v>
      </c>
      <c r="P28" s="2">
        <v>4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146</v>
      </c>
      <c r="E29" s="4">
        <v>45</v>
      </c>
      <c r="F29" s="4">
        <v>6</v>
      </c>
      <c r="G29" s="20">
        <f t="shared" si="0"/>
        <v>191</v>
      </c>
      <c r="H29" s="41" t="s">
        <v>23</v>
      </c>
      <c r="I29" s="18"/>
      <c r="K29" s="78"/>
      <c r="L29" s="79"/>
      <c r="M29" s="19">
        <v>2</v>
      </c>
      <c r="N29" s="3">
        <v>139</v>
      </c>
      <c r="O29" s="4">
        <v>63</v>
      </c>
      <c r="P29" s="4">
        <v>1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80" t="s">
        <v>55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72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16618</v>
      </c>
      <c r="B32" s="85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393</v>
      </c>
      <c r="H32" s="42" t="s">
        <v>23</v>
      </c>
      <c r="I32" s="87"/>
      <c r="K32" s="84">
        <v>19367</v>
      </c>
      <c r="L32" s="85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415</v>
      </c>
      <c r="R32" s="42" t="s">
        <v>23</v>
      </c>
      <c r="S32" s="87"/>
    </row>
    <row r="33" spans="1:19" ht="12.75" customHeight="1">
      <c r="A33" s="76" t="s">
        <v>60</v>
      </c>
      <c r="B33" s="77"/>
      <c r="C33" s="16">
        <v>1</v>
      </c>
      <c r="D33" s="1">
        <v>141</v>
      </c>
      <c r="E33" s="2">
        <v>79</v>
      </c>
      <c r="F33" s="2">
        <v>2</v>
      </c>
      <c r="G33" s="17">
        <f>IF(AND(ISBLANK(D33),ISBLANK(E33),ISBLANK(N33),ISBLANK(O33)),"",D33+E33)</f>
        <v>220</v>
      </c>
      <c r="H33" s="40" t="s">
        <v>23</v>
      </c>
      <c r="I33" s="18"/>
      <c r="K33" s="76" t="s">
        <v>73</v>
      </c>
      <c r="L33" s="77"/>
      <c r="M33" s="16">
        <v>1</v>
      </c>
      <c r="N33" s="1">
        <v>144</v>
      </c>
      <c r="O33" s="2">
        <v>69</v>
      </c>
      <c r="P33" s="2">
        <v>4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134</v>
      </c>
      <c r="E34" s="4">
        <v>44</v>
      </c>
      <c r="F34" s="4">
        <v>10</v>
      </c>
      <c r="G34" s="20">
        <f t="shared" si="0"/>
        <v>178</v>
      </c>
      <c r="H34" s="41" t="s">
        <v>23</v>
      </c>
      <c r="I34" s="18"/>
      <c r="K34" s="78"/>
      <c r="L34" s="79"/>
      <c r="M34" s="19">
        <v>2</v>
      </c>
      <c r="N34" s="3">
        <v>136</v>
      </c>
      <c r="O34" s="4">
        <v>53</v>
      </c>
      <c r="P34" s="4">
        <v>5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80" t="s">
        <v>61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53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2787</v>
      </c>
      <c r="B37" s="85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398</v>
      </c>
      <c r="H37" s="43" t="s">
        <v>23</v>
      </c>
      <c r="I37" s="87"/>
      <c r="K37" s="84">
        <v>4799</v>
      </c>
      <c r="L37" s="85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402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1702</v>
      </c>
      <c r="E39" s="33">
        <f>IF(OR(ISNUMBER(G12),ISNUMBER(G17),ISNUMBER(G22),ISNUMBER(G27),ISNUMBER(G32),ISNUMBER(G37)),SUM(E12,E17,E22,E27,E32,E37),"")</f>
        <v>710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2412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1652</v>
      </c>
      <c r="O39" s="33">
        <f>IF(OR(ISNUMBER(Q12),ISNUMBER(Q17),ISNUMBER(Q22),ISNUMBER(Q27),ISNUMBER(Q32),ISNUMBER(Q37)),SUM(O12,O17,O22,O27,O32,O37),"")</f>
        <v>636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2288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46</v>
      </c>
      <c r="D41" s="111"/>
      <c r="E41" s="111"/>
      <c r="G41" s="109" t="s">
        <v>16</v>
      </c>
      <c r="H41" s="109"/>
      <c r="I41" s="39">
        <f>IF(ISNUMBER(I39),SUM(I11,I16,I21,I26,I31,I36,I39),"")</f>
        <v>8</v>
      </c>
      <c r="K41" s="36"/>
      <c r="L41" s="46" t="s">
        <v>24</v>
      </c>
      <c r="M41" s="111" t="s">
        <v>58</v>
      </c>
      <c r="N41" s="111"/>
      <c r="O41" s="111"/>
      <c r="Q41" s="109" t="s">
        <v>16</v>
      </c>
      <c r="R41" s="109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47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42</v>
      </c>
      <c r="M43" s="121"/>
      <c r="O43" s="46" t="s">
        <v>25</v>
      </c>
      <c r="P43" s="120"/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0.5833333333333334</v>
      </c>
      <c r="D46" s="118"/>
      <c r="I46" s="9" t="s">
        <v>30</v>
      </c>
      <c r="J46" s="119">
        <v>22</v>
      </c>
      <c r="K46" s="119"/>
    </row>
    <row r="47" spans="2:19" ht="19.5" customHeight="1">
      <c r="B47" s="9" t="s">
        <v>31</v>
      </c>
      <c r="C47" s="118">
        <v>0.8020833333333334</v>
      </c>
      <c r="D47" s="118"/>
      <c r="I47" s="9" t="s">
        <v>32</v>
      </c>
      <c r="J47" s="125">
        <v>7</v>
      </c>
      <c r="K47" s="125"/>
      <c r="P47" s="9" t="s">
        <v>33</v>
      </c>
      <c r="Q47" s="126">
        <v>42978</v>
      </c>
      <c r="R47" s="127"/>
      <c r="S47" s="127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5" t="s">
        <v>45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5" t="s">
        <v>57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8" t="s">
        <v>56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C42:E42"/>
    <mergeCell ref="M42:O42"/>
    <mergeCell ref="C41:E41"/>
    <mergeCell ref="M41:O41"/>
    <mergeCell ref="G41:H41"/>
    <mergeCell ref="K5:L5"/>
    <mergeCell ref="K6:L6"/>
    <mergeCell ref="K8:L9"/>
    <mergeCell ref="Q41:R41"/>
    <mergeCell ref="M5:M6"/>
    <mergeCell ref="K15:L16"/>
    <mergeCell ref="K32:L32"/>
    <mergeCell ref="K23:L24"/>
    <mergeCell ref="K22:L22"/>
    <mergeCell ref="K10:L11"/>
    <mergeCell ref="R5:S5"/>
    <mergeCell ref="I36:I37"/>
    <mergeCell ref="O1:P1"/>
    <mergeCell ref="K13:L14"/>
    <mergeCell ref="L3:S3"/>
    <mergeCell ref="Q1:S1"/>
    <mergeCell ref="S11:S12"/>
    <mergeCell ref="S21:S22"/>
    <mergeCell ref="K18:L19"/>
    <mergeCell ref="K20:L21"/>
    <mergeCell ref="S16:S17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2013-11-09T18:49:54Z</cp:lastPrinted>
  <dcterms:created xsi:type="dcterms:W3CDTF">2003-07-01T14:03:06Z</dcterms:created>
  <dcterms:modified xsi:type="dcterms:W3CDTF">2014-02-08T19:58:41Z</dcterms:modified>
  <cp:category/>
  <cp:version/>
  <cp:contentType/>
  <cp:contentStatus/>
</cp:coreProperties>
</file>