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<sst xmlns="http://schemas.openxmlformats.org/spreadsheetml/2006/main" count="174" uniqueCount="74">
  <si>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</si>
  <si>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</si>
  <si>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</si>
  <si>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</si>
  <si>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</si>
  <si>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</si>
  <si>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</si>
  <si>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</si>
  <si>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</si>
  <si>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</si>
  <si>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</si>
  <si>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</si>
  <si>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</si>
  <si>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</si>
  <si>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</si>
  <si>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</si>
  <si>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</si>
  <si>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</si>
  <si>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</si>
  <si>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</si>
  <si>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</si>
  <si>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</si>
  <si>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</si>
  <si>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</si>
  <si>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</si>
  <si>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</si>
  <si>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</si>
  <si>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</si>
  <si>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</si>
  <si>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</si>
  <si>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</si>
  <si>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</si>
  <si>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</si>
  <si>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</si>
  <si>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</si>
  <si>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</si>
  <si>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</si>
  <si>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</si>
  <si>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</si>
  <si>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</si>
  <si>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</si>
  <si>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</si>
  <si>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</t>
  </si>
  <si>
    <t>TJ Havlovice B</t>
  </si>
  <si>
    <t>Gottwaldová</t>
  </si>
  <si>
    <t>Ivana</t>
  </si>
  <si>
    <t>Byrtus</t>
  </si>
  <si>
    <t>Jaromír</t>
  </si>
  <si>
    <t>Toupal</t>
  </si>
  <si>
    <t>Václav</t>
  </si>
  <si>
    <t>Palacký</t>
  </si>
  <si>
    <t>Tibor</t>
  </si>
  <si>
    <t>Palacká</t>
  </si>
  <si>
    <t>Andrea</t>
  </si>
  <si>
    <t>Pivoňka</t>
  </si>
  <si>
    <t>Pavel</t>
  </si>
  <si>
    <t>Gottwaldová Ivana</t>
  </si>
  <si>
    <t>Palacký Tibor</t>
  </si>
  <si>
    <t>II/0478</t>
  </si>
  <si>
    <t>1. start - Provazníková Zuzana, dat. Nar. 11.3.1976, platnost reg. 7.3.2016, č. reg. - 22197</t>
  </si>
  <si>
    <t>Kvačová</t>
  </si>
  <si>
    <t>Kristýna Kateřina</t>
  </si>
  <si>
    <t>Provazníková</t>
  </si>
  <si>
    <t>Zuzana</t>
  </si>
  <si>
    <t>Fryč</t>
  </si>
  <si>
    <t>Tomáš</t>
  </si>
  <si>
    <t>Musil</t>
  </si>
  <si>
    <t>Ondřej</t>
  </si>
  <si>
    <t>Homrová</t>
  </si>
  <si>
    <t>Sabina</t>
  </si>
  <si>
    <t>Solfronk</t>
  </si>
  <si>
    <t>Jakub</t>
  </si>
  <si>
    <t>Musil Ondřej</t>
  </si>
  <si>
    <t>CB Dobřany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</si>
</sst>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4">
      <selection activeCell="U30" sqref="U3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3">
        <v>41650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73</v>
      </c>
      <c r="M3" s="100"/>
      <c r="N3" s="100"/>
      <c r="O3" s="100"/>
      <c r="P3" s="100"/>
      <c r="Q3" s="100"/>
      <c r="R3" s="100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98" t="s">
        <v>8</v>
      </c>
      <c r="I5" s="99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98" t="s">
        <v>8</v>
      </c>
      <c r="S5" s="99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152</v>
      </c>
      <c r="E8" s="2">
        <v>70</v>
      </c>
      <c r="F8" s="2">
        <v>5</v>
      </c>
      <c r="G8" s="17">
        <f>IF(AND(ISBLANK(D8),ISBLANK(E8),ISBLANK(N8),ISBLANK(O8)),"",D8+E8)</f>
        <v>222</v>
      </c>
      <c r="H8" s="40" t="s">
        <v>23</v>
      </c>
      <c r="I8" s="18"/>
      <c r="K8" s="82" t="s">
        <v>60</v>
      </c>
      <c r="L8" s="83"/>
      <c r="M8" s="16">
        <v>1</v>
      </c>
      <c r="N8" s="1">
        <v>138</v>
      </c>
      <c r="O8" s="2">
        <v>63</v>
      </c>
      <c r="P8" s="2">
        <v>4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143</v>
      </c>
      <c r="E9" s="4">
        <v>54</v>
      </c>
      <c r="F9" s="4">
        <v>1</v>
      </c>
      <c r="G9" s="20">
        <f>IF(AND(ISBLANK(D9),ISBLANK(E9),ISBLANK(N9),ISBLANK(O9)),"",D9+E9)</f>
        <v>197</v>
      </c>
      <c r="H9" s="41" t="s">
        <v>23</v>
      </c>
      <c r="I9" s="18"/>
      <c r="K9" s="84"/>
      <c r="L9" s="85"/>
      <c r="M9" s="19">
        <v>2</v>
      </c>
      <c r="N9" s="3">
        <v>160</v>
      </c>
      <c r="O9" s="4">
        <v>61</v>
      </c>
      <c r="P9" s="4">
        <v>3</v>
      </c>
      <c r="Q9" s="20">
        <f>IF(AND(ISBLANK(D9),ISBLANK(E9),ISBLANK(N9),ISBLANK(O9)),"",N9+O9)</f>
        <v>221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61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17947</v>
      </c>
      <c r="B12" s="87"/>
      <c r="C12" s="25" t="s">
        <v>13</v>
      </c>
      <c r="D12" s="26">
        <f>IF(OR(ISNUMBER(G8),ISNUMBER(G9),ISNUMBER(G10),ISNUMBER(G11)),SUM(D8:D11),"")</f>
        <v>295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419</v>
      </c>
      <c r="H12" s="42" t="s">
        <v>23</v>
      </c>
      <c r="I12" s="81"/>
      <c r="K12" s="86">
        <v>22520</v>
      </c>
      <c r="L12" s="87"/>
      <c r="M12" s="25" t="s">
        <v>13</v>
      </c>
      <c r="N12" s="26">
        <f>IF(OR(ISNUMBER(Q8),ISNUMBER(Q9),ISNUMBER(Q10),ISNUMBER(Q11)),SUM(N8:N11),"")</f>
        <v>298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422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144</v>
      </c>
      <c r="E13" s="2">
        <v>63</v>
      </c>
      <c r="F13" s="2">
        <v>1</v>
      </c>
      <c r="G13" s="17">
        <f aca="true" t="shared" si="0" ref="G13:G36">IF(AND(ISBLANK(D13),ISBLANK(E13),ISBLANK(N13),ISBLANK(O13)),"",D13+E13)</f>
        <v>207</v>
      </c>
      <c r="H13" s="40" t="s">
        <v>23</v>
      </c>
      <c r="I13" s="18"/>
      <c r="K13" s="82" t="s">
        <v>62</v>
      </c>
      <c r="L13" s="83"/>
      <c r="M13" s="16">
        <v>1</v>
      </c>
      <c r="N13" s="1">
        <v>140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136</v>
      </c>
      <c r="E14" s="4">
        <v>54</v>
      </c>
      <c r="F14" s="4">
        <v>3</v>
      </c>
      <c r="G14" s="20">
        <f t="shared" si="0"/>
        <v>190</v>
      </c>
      <c r="H14" s="41" t="s">
        <v>23</v>
      </c>
      <c r="I14" s="18"/>
      <c r="K14" s="84"/>
      <c r="L14" s="85"/>
      <c r="M14" s="19">
        <v>2</v>
      </c>
      <c r="N14" s="3">
        <v>144</v>
      </c>
      <c r="O14" s="4">
        <v>54</v>
      </c>
      <c r="P14" s="4">
        <v>4</v>
      </c>
      <c r="Q14" s="20">
        <f t="shared" si="1"/>
        <v>198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19895</v>
      </c>
      <c r="B17" s="87"/>
      <c r="C17" s="25" t="s">
        <v>13</v>
      </c>
      <c r="D17" s="26">
        <f>IF(OR(ISNUMBER(G13),ISNUMBER(G14),ISNUMBER(G15),ISNUMBER(G16)),SUM(D13:D16),"")</f>
        <v>280</v>
      </c>
      <c r="E17" s="27">
        <f>IF(OR(ISNUMBER(G13),ISNUMBER(G14),ISNUMBER(G15),ISNUMBER(G16)),SUM(E13:E16),"")</f>
        <v>117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397</v>
      </c>
      <c r="H17" s="42" t="s">
        <v>23</v>
      </c>
      <c r="I17" s="81"/>
      <c r="K17" s="86">
        <v>22197</v>
      </c>
      <c r="L17" s="87"/>
      <c r="M17" s="25" t="s">
        <v>13</v>
      </c>
      <c r="N17" s="26">
        <f>IF(OR(ISNUMBER(Q13),ISNUMBER(Q14),ISNUMBER(Q15),ISNUMBER(Q16)),SUM(N13:N16),"")</f>
        <v>284</v>
      </c>
      <c r="O17" s="27">
        <f>IF(OR(ISNUMBER(Q13),ISNUMBER(Q14),ISNUMBER(Q15),ISNUMBER(Q16)),SUM(O13:O16),"")</f>
        <v>107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391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149</v>
      </c>
      <c r="E18" s="2">
        <v>53</v>
      </c>
      <c r="F18" s="2">
        <v>3</v>
      </c>
      <c r="G18" s="17">
        <f>IF(AND(ISBLANK(D18),ISBLANK(E18),ISBLANK(N18),ISBLANK(O18)),"",D18+E18)</f>
        <v>202</v>
      </c>
      <c r="H18" s="40" t="s">
        <v>23</v>
      </c>
      <c r="I18" s="18"/>
      <c r="K18" s="82" t="s">
        <v>64</v>
      </c>
      <c r="L18" s="83"/>
      <c r="M18" s="16">
        <v>1</v>
      </c>
      <c r="N18" s="3">
        <v>152</v>
      </c>
      <c r="O18" s="4">
        <v>54</v>
      </c>
      <c r="P18" s="4">
        <v>4</v>
      </c>
      <c r="Q18" s="17">
        <f>IF(AND(ISBLANK(D18),ISBLANK(E18),ISBLANK(N18),ISBLANK(O18)),"",N18+O18)</f>
        <v>206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159</v>
      </c>
      <c r="E19" s="4">
        <v>53</v>
      </c>
      <c r="F19" s="4">
        <v>2</v>
      </c>
      <c r="G19" s="20">
        <f t="shared" si="0"/>
        <v>212</v>
      </c>
      <c r="H19" s="41" t="s">
        <v>23</v>
      </c>
      <c r="I19" s="18"/>
      <c r="K19" s="84"/>
      <c r="L19" s="85"/>
      <c r="M19" s="19">
        <v>2</v>
      </c>
      <c r="N19" s="3">
        <v>147</v>
      </c>
      <c r="O19" s="4">
        <v>61</v>
      </c>
      <c r="P19" s="4">
        <v>3</v>
      </c>
      <c r="Q19" s="20">
        <f t="shared" si="1"/>
        <v>208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1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1</v>
      </c>
    </row>
    <row r="22" spans="1:19" ht="15.75" customHeight="1" thickBot="1">
      <c r="A22" s="86">
        <v>5819</v>
      </c>
      <c r="B22" s="87"/>
      <c r="C22" s="25" t="s">
        <v>13</v>
      </c>
      <c r="D22" s="26">
        <f>IF(OR(ISNUMBER(G18),ISNUMBER(G19),ISNUMBER(G20),ISNUMBER(G21)),SUM(D18:D21),"")</f>
        <v>308</v>
      </c>
      <c r="E22" s="27">
        <f>IF(OR(ISNUMBER(G18),ISNUMBER(G19),ISNUMBER(G20),ISNUMBER(G21)),SUM(E18:E21),"")</f>
        <v>106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414</v>
      </c>
      <c r="H22" s="42" t="s">
        <v>23</v>
      </c>
      <c r="I22" s="81"/>
      <c r="K22" s="86">
        <v>23439</v>
      </c>
      <c r="L22" s="87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414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144</v>
      </c>
      <c r="E23" s="2">
        <v>69</v>
      </c>
      <c r="F23" s="2">
        <v>0</v>
      </c>
      <c r="G23" s="17">
        <f>IF(AND(ISBLANK(D23),ISBLANK(E23),ISBLANK(N23),ISBLANK(O23)),"",D23+E23)</f>
        <v>213</v>
      </c>
      <c r="H23" s="40" t="s">
        <v>23</v>
      </c>
      <c r="I23" s="18"/>
      <c r="K23" s="82" t="s">
        <v>66</v>
      </c>
      <c r="L23" s="83"/>
      <c r="M23" s="16">
        <v>1</v>
      </c>
      <c r="N23" s="1">
        <v>138</v>
      </c>
      <c r="O23" s="2">
        <v>87</v>
      </c>
      <c r="P23" s="2">
        <v>2</v>
      </c>
      <c r="Q23" s="17">
        <f>IF(AND(ISBLANK(D23),ISBLANK(E23),ISBLANK(N23),ISBLANK(O23)),"",N23+O23)</f>
        <v>225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148</v>
      </c>
      <c r="E24" s="4">
        <v>80</v>
      </c>
      <c r="F24" s="4">
        <v>1</v>
      </c>
      <c r="G24" s="20">
        <f t="shared" si="0"/>
        <v>228</v>
      </c>
      <c r="H24" s="41" t="s">
        <v>23</v>
      </c>
      <c r="I24" s="18"/>
      <c r="K24" s="84"/>
      <c r="L24" s="85"/>
      <c r="M24" s="19">
        <v>2</v>
      </c>
      <c r="N24" s="3">
        <v>137</v>
      </c>
      <c r="O24" s="4">
        <v>53</v>
      </c>
      <c r="P24" s="4">
        <v>3</v>
      </c>
      <c r="Q24" s="20">
        <f t="shared" si="1"/>
        <v>190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5119</v>
      </c>
      <c r="B27" s="87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149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441</v>
      </c>
      <c r="H27" s="42" t="s">
        <v>23</v>
      </c>
      <c r="I27" s="81"/>
      <c r="K27" s="86">
        <v>21928</v>
      </c>
      <c r="L27" s="87"/>
      <c r="M27" s="25" t="s">
        <v>13</v>
      </c>
      <c r="N27" s="26">
        <f>IF(OR(ISNUMBER(Q23),ISNUMBER(Q24),ISNUMBER(Q25),ISNUMBER(Q26)),SUM(N23:N26),"")</f>
        <v>275</v>
      </c>
      <c r="O27" s="27">
        <f>IF(OR(ISNUMBER(Q23),ISNUMBER(Q24),ISNUMBER(Q25),ISNUMBER(Q26)),SUM(O23:O26),"")</f>
        <v>140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415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144</v>
      </c>
      <c r="E28" s="2">
        <v>54</v>
      </c>
      <c r="F28" s="2">
        <v>0</v>
      </c>
      <c r="G28" s="17">
        <f>IF(AND(ISBLANK(D28),ISBLANK(E28),ISBLANK(N28),ISBLANK(O28)),"",D28+E28)</f>
        <v>198</v>
      </c>
      <c r="H28" s="40" t="s">
        <v>23</v>
      </c>
      <c r="I28" s="18"/>
      <c r="K28" s="82" t="s">
        <v>68</v>
      </c>
      <c r="L28" s="83"/>
      <c r="M28" s="16">
        <v>1</v>
      </c>
      <c r="N28" s="1">
        <v>147</v>
      </c>
      <c r="O28" s="2">
        <v>62</v>
      </c>
      <c r="P28" s="2">
        <v>6</v>
      </c>
      <c r="Q28" s="17">
        <f>IF(AND(ISBLANK(D28),ISBLANK(E28),ISBLANK(N28),ISBLANK(O28)),"",N28+O28)</f>
        <v>209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151</v>
      </c>
      <c r="E29" s="4">
        <v>67</v>
      </c>
      <c r="F29" s="4">
        <v>1</v>
      </c>
      <c r="G29" s="20">
        <f t="shared" si="0"/>
        <v>218</v>
      </c>
      <c r="H29" s="41" t="s">
        <v>23</v>
      </c>
      <c r="I29" s="18"/>
      <c r="K29" s="84"/>
      <c r="L29" s="85"/>
      <c r="M29" s="19">
        <v>2</v>
      </c>
      <c r="N29" s="3">
        <v>136</v>
      </c>
      <c r="O29" s="4">
        <v>58</v>
      </c>
      <c r="P29" s="4">
        <v>3</v>
      </c>
      <c r="Q29" s="20">
        <f t="shared" si="1"/>
        <v>194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19383</v>
      </c>
      <c r="B32" s="87"/>
      <c r="C32" s="25" t="s">
        <v>13</v>
      </c>
      <c r="D32" s="26">
        <f>IF(OR(ISNUMBER(G28),ISNUMBER(G29),ISNUMBER(G30),ISNUMBER(G31)),SUM(D28:D31),"")</f>
        <v>295</v>
      </c>
      <c r="E32" s="27">
        <f>IF(OR(ISNUMBER(G28),ISNUMBER(G29),ISNUMBER(G30),ISNUMBER(G31)),SUM(E28:E31),"")</f>
        <v>121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416</v>
      </c>
      <c r="H32" s="42" t="s">
        <v>23</v>
      </c>
      <c r="I32" s="81"/>
      <c r="K32" s="86">
        <v>22203</v>
      </c>
      <c r="L32" s="87"/>
      <c r="M32" s="25" t="s">
        <v>13</v>
      </c>
      <c r="N32" s="26">
        <f>IF(OR(ISNUMBER(Q28),ISNUMBER(Q29),ISNUMBER(Q30),ISNUMBER(Q31)),SUM(N28:N31),"")</f>
        <v>283</v>
      </c>
      <c r="O32" s="27">
        <f>IF(OR(ISNUMBER(Q28),ISNUMBER(Q29),ISNUMBER(Q30),ISNUMBER(Q31)),SUM(O28:O31),"")</f>
        <v>120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403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141</v>
      </c>
      <c r="E33" s="2">
        <v>72</v>
      </c>
      <c r="F33" s="2">
        <v>0</v>
      </c>
      <c r="G33" s="17">
        <f>IF(AND(ISBLANK(D33),ISBLANK(E33),ISBLANK(N33),ISBLANK(O33)),"",D33+E33)</f>
        <v>213</v>
      </c>
      <c r="H33" s="40" t="s">
        <v>23</v>
      </c>
      <c r="I33" s="18"/>
      <c r="K33" s="82" t="s">
        <v>70</v>
      </c>
      <c r="L33" s="83"/>
      <c r="M33" s="16">
        <v>1</v>
      </c>
      <c r="N33" s="1">
        <v>138</v>
      </c>
      <c r="O33" s="2">
        <v>72</v>
      </c>
      <c r="P33" s="2">
        <v>3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149</v>
      </c>
      <c r="E34" s="4">
        <v>67</v>
      </c>
      <c r="F34" s="4">
        <v>0</v>
      </c>
      <c r="G34" s="20">
        <f t="shared" si="0"/>
        <v>216</v>
      </c>
      <c r="H34" s="41" t="s">
        <v>23</v>
      </c>
      <c r="I34" s="18"/>
      <c r="K34" s="84"/>
      <c r="L34" s="85"/>
      <c r="M34" s="19">
        <v>2</v>
      </c>
      <c r="N34" s="3">
        <v>130</v>
      </c>
      <c r="O34" s="4">
        <v>63</v>
      </c>
      <c r="P34" s="4">
        <v>4</v>
      </c>
      <c r="Q34" s="20">
        <f t="shared" si="1"/>
        <v>193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13926</v>
      </c>
      <c r="B37" s="87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429</v>
      </c>
      <c r="H37" s="43" t="s">
        <v>23</v>
      </c>
      <c r="I37" s="81"/>
      <c r="K37" s="86">
        <v>20304</v>
      </c>
      <c r="L37" s="87"/>
      <c r="M37" s="25" t="s">
        <v>13</v>
      </c>
      <c r="N37" s="26">
        <f>IF(OR(ISNUMBER(Q33),ISNUMBER(Q34),ISNUMBER(Q35),ISNUMBER(Q36)),SUM(N33:N36),"")</f>
        <v>268</v>
      </c>
      <c r="O37" s="27">
        <f>IF(OR(ISNUMBER(Q33),ISNUMBER(Q34),ISNUMBER(Q35),ISNUMBER(Q36)),SUM(O33:O36),"")</f>
        <v>135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403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1760</v>
      </c>
      <c r="E39" s="33">
        <f>IF(OR(ISNUMBER(G12),ISNUMBER(G17),ISNUMBER(G22),ISNUMBER(G27),ISNUMBER(G32),ISNUMBER(G37)),SUM(E12,E17,E22,E27,E32,E37),"")</f>
        <v>756</v>
      </c>
      <c r="F39" s="33">
        <f>IF(OR(ISNUMBER(G12),ISNUMBER(G17),ISNUMBER(G22),ISNUMBER(G27),ISNUMBER(G32),ISNUMBER(G37)),SUM(F12,F17,F22,F27,F32,F37),"")</f>
        <v>17</v>
      </c>
      <c r="G39" s="34">
        <f>IF(OR(ISNUMBER(G12),ISNUMBER(G17),ISNUMBER(G22),ISNUMBER(G27),ISNUMBER(G32),ISNUMBER(G37)),SUM(G12,G17,G22,G27,G32,G37),"")</f>
        <v>2516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1707</v>
      </c>
      <c r="O39" s="33">
        <f>IF(OR(ISNUMBER(Q12),ISNUMBER(Q17),ISNUMBER(Q22),ISNUMBER(Q27),ISNUMBER(Q32),ISNUMBER(Q37)),SUM(O12,O17,O22,O27,O32,O37),"")</f>
        <v>741</v>
      </c>
      <c r="P39" s="33">
        <f>IF(OR(ISNUMBER(Q12),ISNUMBER(Q17),ISNUMBER(Q22),ISNUMBER(Q27),ISNUMBER(Q32),ISNUMBER(Q37)),SUM(P12,P17,P22,P27,P32,P37),"")</f>
        <v>44</v>
      </c>
      <c r="Q39" s="34">
        <f>IF(OR(ISNUMBER(Q12),ISNUMBER(Q17),ISNUMBER(Q22),ISNUMBER(Q27),ISNUMBER(Q32),ISNUMBER(Q37)),SUM(Q12,Q17,Q22,Q27,Q32,Q37),"")</f>
        <v>2448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56</v>
      </c>
      <c r="D41" s="110"/>
      <c r="E41" s="110"/>
      <c r="G41" s="111" t="s">
        <v>16</v>
      </c>
      <c r="H41" s="111"/>
      <c r="I41" s="39">
        <f>IF(ISNUMBER(I39),SUM(I11,I16,I21,I26,I31,I36,I39),"")</f>
        <v>13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3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24</v>
      </c>
      <c r="K46" s="121"/>
    </row>
    <row r="47" spans="2:19" ht="19.5" customHeight="1">
      <c r="B47" s="9" t="s">
        <v>31</v>
      </c>
      <c r="C47" s="120">
        <v>0.7777777777777778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59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41650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Karel Bok</cp:lastModifiedBy>
  <cp:lastPrinted>2014-01-11T17:43:47Z</cp:lastPrinted>
  <dcterms:created xsi:type="dcterms:W3CDTF">2003-07-01T14:03:06Z</dcterms:created>
  <dcterms:modified xsi:type="dcterms:W3CDTF">2014-01-12T11:32:49Z</dcterms:modified>
  <cp:category/>
  <cp:version/>
  <cp:contentType/>
  <cp:contentStatus/>
</cp:coreProperties>
</file>