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<sst xmlns="http://schemas.openxmlformats.org/spreadsheetml/2006/main" count="180" uniqueCount="76">
  <si>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</si>
  <si>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</si>
  <si>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</si>
  <si>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</si>
  <si>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</si>
  <si>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</si>
  <si>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</si>
  <si>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</si>
  <si>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</si>
  <si>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</si>
  <si>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</si>
  <si>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</si>
  <si>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</si>
  <si>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</si>
  <si>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</si>
  <si>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</si>
  <si>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</si>
  <si>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</si>
  <si>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</si>
  <si>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</si>
  <si>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</si>
  <si>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</si>
  <si>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</si>
  <si>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</si>
  <si>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</si>
  <si>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</si>
  <si>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</si>
  <si>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</si>
  <si>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</si>
  <si>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</si>
  <si>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</si>
  <si>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</si>
  <si>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</si>
  <si>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</si>
  <si>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</si>
  <si>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</si>
  <si>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</si>
  <si>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</si>
  <si>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</si>
  <si>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</si>
  <si>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</si>
  <si>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</si>
  <si>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</si>
  <si>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</si>
  <si>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B</t>
  </si>
  <si>
    <t>Šlajer Stanislav</t>
  </si>
  <si>
    <t>Gottwaldová Ivana</t>
  </si>
  <si>
    <t>Myslík Jiří</t>
  </si>
  <si>
    <t>II/0293</t>
  </si>
  <si>
    <t>žádné</t>
  </si>
  <si>
    <t>13.10.2012     Myslík Jiří</t>
  </si>
  <si>
    <t>Hráč TJ Havlovice B - Palacký Petr , 20.9.1990 , reg.č. 17636 , platnost do 25.8.2016 má první start a je dopsán na soupisku družstva TJ Havlovice B</t>
  </si>
  <si>
    <t>Palacký</t>
  </si>
  <si>
    <t>Petr</t>
  </si>
  <si>
    <t>Palacká</t>
  </si>
  <si>
    <t>Andrea</t>
  </si>
  <si>
    <t>Toupal</t>
  </si>
  <si>
    <t>Václav</t>
  </si>
  <si>
    <t>Byrtus</t>
  </si>
  <si>
    <t>Jaromír</t>
  </si>
  <si>
    <t>Gotwaldová</t>
  </si>
  <si>
    <t>Ivana</t>
  </si>
  <si>
    <t>Pivoňka</t>
  </si>
  <si>
    <t>Pavel</t>
  </si>
  <si>
    <t>Jirka</t>
  </si>
  <si>
    <t>Bohumil</t>
  </si>
  <si>
    <t>Janouch</t>
  </si>
  <si>
    <t>Jakub</t>
  </si>
  <si>
    <t>Lukeš</t>
  </si>
  <si>
    <t>Tomáš</t>
  </si>
  <si>
    <t>Šlajer</t>
  </si>
  <si>
    <t>Stanislav</t>
  </si>
  <si>
    <t>Myslík</t>
  </si>
  <si>
    <t>Jiří</t>
  </si>
  <si>
    <t>Martínek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</si>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</sst>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41195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64</v>
      </c>
      <c r="B8" s="77"/>
      <c r="C8" s="16">
        <v>1</v>
      </c>
      <c r="D8" s="1">
        <v>139</v>
      </c>
      <c r="E8" s="2">
        <v>62</v>
      </c>
      <c r="F8" s="2">
        <v>5</v>
      </c>
      <c r="G8" s="17">
        <f>IF(AND(ISBLANK(D8),ISBLANK(E8),ISBLANK(N8),ISBLANK(O8)),"",D8+E8)</f>
        <v>201</v>
      </c>
      <c r="H8" s="40" t="s">
        <v>23</v>
      </c>
      <c r="I8" s="18"/>
      <c r="K8" s="76" t="s">
        <v>52</v>
      </c>
      <c r="L8" s="77"/>
      <c r="M8" s="16">
        <v>1</v>
      </c>
      <c r="N8" s="1">
        <v>144</v>
      </c>
      <c r="O8" s="2">
        <v>62</v>
      </c>
      <c r="P8" s="2">
        <v>5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147</v>
      </c>
      <c r="E9" s="4">
        <v>54</v>
      </c>
      <c r="F9" s="4">
        <v>4</v>
      </c>
      <c r="G9" s="20">
        <f>IF(AND(ISBLANK(D9),ISBLANK(E9),ISBLANK(N9),ISBLANK(O9)),"",D9+E9)</f>
        <v>201</v>
      </c>
      <c r="H9" s="41" t="s">
        <v>23</v>
      </c>
      <c r="I9" s="18"/>
      <c r="K9" s="78"/>
      <c r="L9" s="79"/>
      <c r="M9" s="19">
        <v>2</v>
      </c>
      <c r="N9" s="3">
        <v>147</v>
      </c>
      <c r="O9" s="4">
        <v>68</v>
      </c>
      <c r="P9" s="4">
        <v>3</v>
      </c>
      <c r="Q9" s="20">
        <f>IF(AND(ISBLANK(D9),ISBLANK(E9),ISBLANK(N9),ISBLANK(O9)),"",N9+O9)</f>
        <v>215</v>
      </c>
      <c r="R9" s="41" t="s">
        <v>23</v>
      </c>
      <c r="S9" s="18"/>
    </row>
    <row r="10" spans="1:19" ht="12.75" customHeight="1" thickBot="1">
      <c r="A10" s="80" t="s">
        <v>65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53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4">
        <v>20566</v>
      </c>
      <c r="B12" s="85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402</v>
      </c>
      <c r="H12" s="42" t="s">
        <v>23</v>
      </c>
      <c r="I12" s="87"/>
      <c r="K12" s="84">
        <v>17636</v>
      </c>
      <c r="L12" s="85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421</v>
      </c>
      <c r="R12" s="42" t="s">
        <v>23</v>
      </c>
      <c r="S12" s="87"/>
    </row>
    <row r="13" spans="1:19" ht="12.75" customHeight="1">
      <c r="A13" s="76" t="s">
        <v>66</v>
      </c>
      <c r="B13" s="77"/>
      <c r="C13" s="16">
        <v>1</v>
      </c>
      <c r="D13" s="1">
        <v>124</v>
      </c>
      <c r="E13" s="2">
        <v>60</v>
      </c>
      <c r="F13" s="2">
        <v>3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76" t="s">
        <v>54</v>
      </c>
      <c r="L13" s="77"/>
      <c r="M13" s="16">
        <v>1</v>
      </c>
      <c r="N13" s="1">
        <v>133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142</v>
      </c>
      <c r="E14" s="4">
        <v>61</v>
      </c>
      <c r="F14" s="4">
        <v>2</v>
      </c>
      <c r="G14" s="20">
        <f t="shared" si="0"/>
        <v>203</v>
      </c>
      <c r="H14" s="41" t="s">
        <v>23</v>
      </c>
      <c r="I14" s="18"/>
      <c r="K14" s="78"/>
      <c r="L14" s="79"/>
      <c r="M14" s="19">
        <v>2</v>
      </c>
      <c r="N14" s="3">
        <v>145</v>
      </c>
      <c r="O14" s="4">
        <v>63</v>
      </c>
      <c r="P14" s="4">
        <v>2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80" t="s">
        <v>67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55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20288</v>
      </c>
      <c r="B17" s="85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387</v>
      </c>
      <c r="H17" s="42" t="s">
        <v>23</v>
      </c>
      <c r="I17" s="87"/>
      <c r="K17" s="84">
        <v>19383</v>
      </c>
      <c r="L17" s="85"/>
      <c r="M17" s="25" t="s">
        <v>13</v>
      </c>
      <c r="N17" s="26">
        <f>IF(OR(ISNUMBER(Q13),ISNUMBER(Q14),ISNUMBER(Q15),ISNUMBER(Q16)),SUM(N13:N16),"")</f>
        <v>278</v>
      </c>
      <c r="O17" s="27">
        <f>IF(OR(ISNUMBER(Q13),ISNUMBER(Q14),ISNUMBER(Q15),ISNUMBER(Q16)),SUM(O13:O16),"")</f>
        <v>126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404</v>
      </c>
      <c r="R17" s="42" t="s">
        <v>23</v>
      </c>
      <c r="S17" s="87"/>
    </row>
    <row r="18" spans="1:19" ht="12.75" customHeight="1">
      <c r="A18" s="76" t="s">
        <v>68</v>
      </c>
      <c r="B18" s="77"/>
      <c r="C18" s="16">
        <v>1</v>
      </c>
      <c r="D18" s="1">
        <v>143</v>
      </c>
      <c r="E18" s="2">
        <v>60</v>
      </c>
      <c r="F18" s="2">
        <v>6</v>
      </c>
      <c r="G18" s="17">
        <f>IF(AND(ISBLANK(D18),ISBLANK(E18),ISBLANK(N18),ISBLANK(O18)),"",D18+E18)</f>
        <v>203</v>
      </c>
      <c r="H18" s="40" t="s">
        <v>23</v>
      </c>
      <c r="I18" s="18"/>
      <c r="K18" s="76" t="s">
        <v>56</v>
      </c>
      <c r="L18" s="77"/>
      <c r="M18" s="16">
        <v>1</v>
      </c>
      <c r="N18" s="1">
        <v>132</v>
      </c>
      <c r="O18" s="2">
        <v>48</v>
      </c>
      <c r="P18" s="2">
        <v>3</v>
      </c>
      <c r="Q18" s="17">
        <f>IF(AND(ISBLANK(D18),ISBLANK(E18),ISBLANK(N18),ISBLANK(O18)),"",N18+O18)</f>
        <v>180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123</v>
      </c>
      <c r="E19" s="4">
        <v>62</v>
      </c>
      <c r="F19" s="4">
        <v>3</v>
      </c>
      <c r="G19" s="20">
        <f t="shared" si="0"/>
        <v>185</v>
      </c>
      <c r="H19" s="41" t="s">
        <v>23</v>
      </c>
      <c r="I19" s="18"/>
      <c r="K19" s="78"/>
      <c r="L19" s="79"/>
      <c r="M19" s="19">
        <v>2</v>
      </c>
      <c r="N19" s="3">
        <v>136</v>
      </c>
      <c r="O19" s="4">
        <v>48</v>
      </c>
      <c r="P19" s="4">
        <v>6</v>
      </c>
      <c r="Q19" s="20">
        <f t="shared" si="1"/>
        <v>184</v>
      </c>
      <c r="R19" s="41" t="s">
        <v>23</v>
      </c>
      <c r="S19" s="18"/>
    </row>
    <row r="20" spans="1:19" ht="12.75" customHeight="1" thickBot="1">
      <c r="A20" s="80" t="s">
        <v>69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57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4">
        <v>13766</v>
      </c>
      <c r="B22" s="85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388</v>
      </c>
      <c r="H22" s="42" t="s">
        <v>23</v>
      </c>
      <c r="I22" s="87"/>
      <c r="K22" s="84">
        <v>5819</v>
      </c>
      <c r="L22" s="85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364</v>
      </c>
      <c r="R22" s="42" t="s">
        <v>23</v>
      </c>
      <c r="S22" s="87"/>
    </row>
    <row r="23" spans="1:19" ht="12.75" customHeight="1">
      <c r="A23" s="76" t="s">
        <v>70</v>
      </c>
      <c r="B23" s="77"/>
      <c r="C23" s="16">
        <v>1</v>
      </c>
      <c r="D23" s="1">
        <v>156</v>
      </c>
      <c r="E23" s="2">
        <v>80</v>
      </c>
      <c r="F23" s="2">
        <v>2</v>
      </c>
      <c r="G23" s="17">
        <f>IF(AND(ISBLANK(D23),ISBLANK(E23),ISBLANK(N23),ISBLANK(O23)),"",D23+E23)</f>
        <v>236</v>
      </c>
      <c r="H23" s="40" t="s">
        <v>23</v>
      </c>
      <c r="I23" s="18"/>
      <c r="K23" s="76" t="s">
        <v>58</v>
      </c>
      <c r="L23" s="77"/>
      <c r="M23" s="16">
        <v>1</v>
      </c>
      <c r="N23" s="1">
        <v>134</v>
      </c>
      <c r="O23" s="2">
        <v>50</v>
      </c>
      <c r="P23" s="2">
        <v>6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137</v>
      </c>
      <c r="E24" s="4">
        <v>69</v>
      </c>
      <c r="F24" s="4">
        <v>1</v>
      </c>
      <c r="G24" s="20">
        <f t="shared" si="0"/>
        <v>206</v>
      </c>
      <c r="H24" s="41" t="s">
        <v>23</v>
      </c>
      <c r="I24" s="18"/>
      <c r="K24" s="78"/>
      <c r="L24" s="79"/>
      <c r="M24" s="19">
        <v>2</v>
      </c>
      <c r="N24" s="3">
        <v>143</v>
      </c>
      <c r="O24" s="4">
        <v>53</v>
      </c>
      <c r="P24" s="4">
        <v>3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80" t="s">
        <v>71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59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10611</v>
      </c>
      <c r="B27" s="85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442</v>
      </c>
      <c r="H27" s="42" t="s">
        <v>23</v>
      </c>
      <c r="I27" s="87"/>
      <c r="K27" s="84">
        <v>19895</v>
      </c>
      <c r="L27" s="85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380</v>
      </c>
      <c r="R27" s="42" t="s">
        <v>23</v>
      </c>
      <c r="S27" s="87"/>
    </row>
    <row r="28" spans="1:19" ht="12.75" customHeight="1">
      <c r="A28" s="76" t="s">
        <v>72</v>
      </c>
      <c r="B28" s="77"/>
      <c r="C28" s="16">
        <v>1</v>
      </c>
      <c r="D28" s="1">
        <v>139</v>
      </c>
      <c r="E28" s="2">
        <v>81</v>
      </c>
      <c r="F28" s="2">
        <v>1</v>
      </c>
      <c r="G28" s="17">
        <f>IF(AND(ISBLANK(D28),ISBLANK(E28),ISBLANK(N28),ISBLANK(O28)),"",D28+E28)</f>
        <v>220</v>
      </c>
      <c r="H28" s="40" t="s">
        <v>23</v>
      </c>
      <c r="I28" s="18"/>
      <c r="K28" s="76" t="s">
        <v>60</v>
      </c>
      <c r="L28" s="77"/>
      <c r="M28" s="16">
        <v>1</v>
      </c>
      <c r="N28" s="1">
        <v>124</v>
      </c>
      <c r="O28" s="2">
        <v>53</v>
      </c>
      <c r="P28" s="2">
        <v>6</v>
      </c>
      <c r="Q28" s="17">
        <f>IF(AND(ISBLANK(D28),ISBLANK(E28),ISBLANK(N28),ISBLANK(O28)),"",N28+O28)</f>
        <v>177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145</v>
      </c>
      <c r="E29" s="4">
        <v>53</v>
      </c>
      <c r="F29" s="4">
        <v>6</v>
      </c>
      <c r="G29" s="20">
        <f t="shared" si="0"/>
        <v>198</v>
      </c>
      <c r="H29" s="41" t="s">
        <v>23</v>
      </c>
      <c r="I29" s="18"/>
      <c r="K29" s="78"/>
      <c r="L29" s="79"/>
      <c r="M29" s="19">
        <v>2</v>
      </c>
      <c r="N29" s="3">
        <v>133</v>
      </c>
      <c r="O29" s="4">
        <v>80</v>
      </c>
      <c r="P29" s="4">
        <v>2</v>
      </c>
      <c r="Q29" s="20">
        <f t="shared" si="1"/>
        <v>213</v>
      </c>
      <c r="R29" s="41" t="s">
        <v>23</v>
      </c>
      <c r="S29" s="18"/>
    </row>
    <row r="30" spans="1:19" ht="12.75" customHeight="1" thickBot="1">
      <c r="A30" s="80" t="s">
        <v>73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61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3951</v>
      </c>
      <c r="B32" s="85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418</v>
      </c>
      <c r="H32" s="42" t="s">
        <v>23</v>
      </c>
      <c r="I32" s="87"/>
      <c r="K32" s="84">
        <v>17947</v>
      </c>
      <c r="L32" s="85"/>
      <c r="M32" s="25" t="s">
        <v>13</v>
      </c>
      <c r="N32" s="26">
        <f>IF(OR(ISNUMBER(Q28),ISNUMBER(Q29),ISNUMBER(Q30),ISNUMBER(Q31)),SUM(N28:N31),"")</f>
        <v>257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390</v>
      </c>
      <c r="R32" s="42" t="s">
        <v>23</v>
      </c>
      <c r="S32" s="87"/>
    </row>
    <row r="33" spans="1:19" ht="12.75" customHeight="1">
      <c r="A33" s="76" t="s">
        <v>74</v>
      </c>
      <c r="B33" s="77"/>
      <c r="C33" s="16">
        <v>1</v>
      </c>
      <c r="D33" s="1">
        <v>156</v>
      </c>
      <c r="E33" s="2">
        <v>72</v>
      </c>
      <c r="F33" s="2">
        <v>3</v>
      </c>
      <c r="G33" s="17">
        <f>IF(AND(ISBLANK(D33),ISBLANK(E33),ISBLANK(N33),ISBLANK(O33)),"",D33+E33)</f>
        <v>228</v>
      </c>
      <c r="H33" s="40" t="s">
        <v>23</v>
      </c>
      <c r="I33" s="18"/>
      <c r="K33" s="76" t="s">
        <v>62</v>
      </c>
      <c r="L33" s="77"/>
      <c r="M33" s="16">
        <v>1</v>
      </c>
      <c r="N33" s="1">
        <v>125</v>
      </c>
      <c r="O33" s="2">
        <v>72</v>
      </c>
      <c r="P33" s="2">
        <v>2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60</v>
      </c>
      <c r="F34" s="4">
        <v>6</v>
      </c>
      <c r="G34" s="20">
        <f t="shared" si="0"/>
        <v>208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62</v>
      </c>
      <c r="P34" s="4">
        <v>1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80" t="s">
        <v>75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21916</v>
      </c>
      <c r="B37" s="85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436</v>
      </c>
      <c r="H37" s="43" t="s">
        <v>23</v>
      </c>
      <c r="I37" s="87"/>
      <c r="K37" s="84">
        <v>13926</v>
      </c>
      <c r="L37" s="85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410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1699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42</v>
      </c>
      <c r="G39" s="34">
        <f>IF(OR(ISNUMBER(G12),ISNUMBER(G17),ISNUMBER(G22),ISNUMBER(G27),ISNUMBER(G32),ISNUMBER(G37)),SUM(G12,G17,G22,G27,G32,G37),"")</f>
        <v>2473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1647</v>
      </c>
      <c r="O39" s="33">
        <f>IF(OR(ISNUMBER(Q12),ISNUMBER(Q17),ISNUMBER(Q22),ISNUMBER(Q27),ISNUMBER(Q32),ISNUMBER(Q37)),SUM(O12,O17,O22,O27,O32,O37),"")</f>
        <v>722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2369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46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46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48</v>
      </c>
      <c r="M43" s="123"/>
      <c r="O43" s="46" t="s">
        <v>25</v>
      </c>
      <c r="P43" s="122" t="s">
        <v>47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49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2011-09-22T13:38:37Z</cp:lastPrinted>
  <dcterms:created xsi:type="dcterms:W3CDTF">2003-07-01T14:03:06Z</dcterms:created>
  <dcterms:modified xsi:type="dcterms:W3CDTF">2012-10-13T16:11:57Z</dcterms:modified>
  <cp:category/>
  <cp:version/>
  <cp:contentType/>
  <cp:contentStatus/>
</cp:coreProperties>
</file>