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<sst xmlns="http://schemas.openxmlformats.org/spreadsheetml/2006/main" count="177" uniqueCount="74">
  <si>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</si>
  <si>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</si>
  <si>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</si>
  <si>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</si>
  <si>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</si>
  <si>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</si>
  <si>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</si>
  <si>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</si>
  <si>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</si>
  <si>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</si>
  <si>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</si>
  <si>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</si>
  <si>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</si>
  <si>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</si>
  <si>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</si>
  <si>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</si>
  <si>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</si>
  <si>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</si>
  <si>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</si>
  <si>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</si>
  <si>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</si>
  <si>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</si>
  <si>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</si>
  <si>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</si>
  <si>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</si>
  <si>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</si>
  <si>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</si>
  <si>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</si>
  <si>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</si>
  <si>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</si>
  <si>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</si>
  <si>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</si>
  <si>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</si>
  <si>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</si>
  <si>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</si>
  <si>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</si>
  <si>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</si>
  <si>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</si>
  <si>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</si>
  <si>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</si>
  <si>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</si>
  <si>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</si>
  <si>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</si>
  <si>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nic</t>
  </si>
  <si>
    <t>žádné</t>
  </si>
  <si>
    <t>Josef</t>
  </si>
  <si>
    <t>CB DOBŘANY "B"</t>
  </si>
  <si>
    <t>MAŠKOVÁ</t>
  </si>
  <si>
    <t>Mirka</t>
  </si>
  <si>
    <t>MAŠEK</t>
  </si>
  <si>
    <t>Jindřich</t>
  </si>
  <si>
    <t>KAMÍR</t>
  </si>
  <si>
    <t>Jan</t>
  </si>
  <si>
    <t>SOLFRONK</t>
  </si>
  <si>
    <t>Jakub</t>
  </si>
  <si>
    <t>MUSIL</t>
  </si>
  <si>
    <t>Ondřej</t>
  </si>
  <si>
    <t>FIŠER Josef st.</t>
  </si>
  <si>
    <t>Jiří</t>
  </si>
  <si>
    <t>PEC P. ČERCHOVEM</t>
  </si>
  <si>
    <t>BEK</t>
  </si>
  <si>
    <t>Milan</t>
  </si>
  <si>
    <t>BOHM</t>
  </si>
  <si>
    <t>Ivan</t>
  </si>
  <si>
    <t>Buršík</t>
  </si>
  <si>
    <t>Jaroslav</t>
  </si>
  <si>
    <t>Kobes</t>
  </si>
  <si>
    <t>Murin St.</t>
  </si>
  <si>
    <t>Jílek</t>
  </si>
  <si>
    <t>Murin Ml.</t>
  </si>
  <si>
    <t>Kneř Radek</t>
  </si>
  <si>
    <t>II/0530</t>
  </si>
  <si>
    <t>20.4.2013 Kneř Radek v z.</t>
  </si>
  <si>
    <t>Kobes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</si>
</sst>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5" sqref="M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42</v>
      </c>
      <c r="M1" s="114"/>
      <c r="N1" s="114"/>
      <c r="O1" s="115" t="s">
        <v>2</v>
      </c>
      <c r="P1" s="115"/>
      <c r="Q1" s="120">
        <v>41384</v>
      </c>
      <c r="R1" s="121"/>
      <c r="S1" s="121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46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2" t="s">
        <v>5</v>
      </c>
      <c r="B5" s="123"/>
      <c r="C5" s="118" t="s">
        <v>6</v>
      </c>
      <c r="D5" s="129" t="s">
        <v>7</v>
      </c>
      <c r="E5" s="130"/>
      <c r="F5" s="130"/>
      <c r="G5" s="131"/>
      <c r="H5" s="126" t="s">
        <v>8</v>
      </c>
      <c r="I5" s="127"/>
      <c r="K5" s="122" t="s">
        <v>5</v>
      </c>
      <c r="L5" s="123"/>
      <c r="M5" s="118" t="s">
        <v>6</v>
      </c>
      <c r="N5" s="129" t="s">
        <v>7</v>
      </c>
      <c r="O5" s="130"/>
      <c r="P5" s="130"/>
      <c r="Q5" s="131"/>
      <c r="R5" s="126" t="s">
        <v>8</v>
      </c>
      <c r="S5" s="127"/>
    </row>
    <row r="6" spans="1:19" ht="12.75" customHeight="1" thickBot="1">
      <c r="A6" s="124" t="s">
        <v>9</v>
      </c>
      <c r="B6" s="125"/>
      <c r="C6" s="11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1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51</v>
      </c>
      <c r="B8" s="103"/>
      <c r="C8" s="16">
        <v>1</v>
      </c>
      <c r="D8" s="1">
        <v>157</v>
      </c>
      <c r="E8" s="2">
        <v>51</v>
      </c>
      <c r="F8" s="2">
        <v>8</v>
      </c>
      <c r="G8" s="17">
        <f>IF(AND(ISBLANK(D8),ISBLANK(E8),ISBLANK(N8),ISBLANK(O8)),"",D8+E8)</f>
        <v>208</v>
      </c>
      <c r="H8" s="40" t="s">
        <v>23</v>
      </c>
      <c r="I8" s="18"/>
      <c r="K8" s="102" t="s">
        <v>62</v>
      </c>
      <c r="L8" s="103"/>
      <c r="M8" s="16">
        <v>1</v>
      </c>
      <c r="N8" s="1">
        <v>144</v>
      </c>
      <c r="O8" s="2">
        <v>44</v>
      </c>
      <c r="P8" s="2">
        <v>8</v>
      </c>
      <c r="Q8" s="17">
        <f>IF(AND(ISBLANK(D8),ISBLANK(E8),ISBLANK(N8),ISBLANK(O8)),"",N8+O8)</f>
        <v>188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142</v>
      </c>
      <c r="E9" s="4">
        <v>53</v>
      </c>
      <c r="F9" s="4">
        <v>0</v>
      </c>
      <c r="G9" s="20">
        <f>IF(AND(ISBLANK(D9),ISBLANK(E9),ISBLANK(N9),ISBLANK(O9)),"",D9+E9)</f>
        <v>195</v>
      </c>
      <c r="H9" s="41" t="s">
        <v>23</v>
      </c>
      <c r="I9" s="18"/>
      <c r="K9" s="104"/>
      <c r="L9" s="105"/>
      <c r="M9" s="19">
        <v>2</v>
      </c>
      <c r="N9" s="3">
        <v>145</v>
      </c>
      <c r="O9" s="4">
        <v>54</v>
      </c>
      <c r="P9" s="4">
        <v>5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106" t="s">
        <v>52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2765</v>
      </c>
      <c r="B12" s="111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403</v>
      </c>
      <c r="H12" s="42" t="s">
        <v>23</v>
      </c>
      <c r="I12" s="101"/>
      <c r="K12" s="110">
        <v>3807</v>
      </c>
      <c r="L12" s="111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98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387</v>
      </c>
      <c r="R12" s="42" t="s">
        <v>23</v>
      </c>
      <c r="S12" s="101"/>
    </row>
    <row r="13" spans="1:19" ht="12.75" customHeight="1">
      <c r="A13" s="102" t="s">
        <v>47</v>
      </c>
      <c r="B13" s="103"/>
      <c r="C13" s="16">
        <v>1</v>
      </c>
      <c r="D13" s="1">
        <v>154</v>
      </c>
      <c r="E13" s="2">
        <v>68</v>
      </c>
      <c r="F13" s="2">
        <v>3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102" t="s">
        <v>64</v>
      </c>
      <c r="L13" s="103"/>
      <c r="M13" s="16">
        <v>1</v>
      </c>
      <c r="N13" s="1">
        <v>131</v>
      </c>
      <c r="O13" s="2">
        <v>62</v>
      </c>
      <c r="P13" s="2">
        <v>8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140</v>
      </c>
      <c r="E14" s="4">
        <v>44</v>
      </c>
      <c r="F14" s="4">
        <v>3</v>
      </c>
      <c r="G14" s="20">
        <f t="shared" si="0"/>
        <v>184</v>
      </c>
      <c r="H14" s="41" t="s">
        <v>23</v>
      </c>
      <c r="I14" s="18"/>
      <c r="K14" s="104"/>
      <c r="L14" s="105"/>
      <c r="M14" s="19">
        <v>2</v>
      </c>
      <c r="N14" s="3">
        <v>146</v>
      </c>
      <c r="O14" s="4">
        <v>62</v>
      </c>
      <c r="P14" s="4">
        <v>4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6" t="s">
        <v>48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65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21934</v>
      </c>
      <c r="B17" s="111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406</v>
      </c>
      <c r="H17" s="42" t="s">
        <v>23</v>
      </c>
      <c r="I17" s="101"/>
      <c r="K17" s="110">
        <v>3821</v>
      </c>
      <c r="L17" s="111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401</v>
      </c>
      <c r="R17" s="42" t="s">
        <v>23</v>
      </c>
      <c r="S17" s="101"/>
    </row>
    <row r="18" spans="1:19" ht="12.75" customHeight="1">
      <c r="A18" s="102" t="s">
        <v>55</v>
      </c>
      <c r="B18" s="103"/>
      <c r="C18" s="16">
        <v>1</v>
      </c>
      <c r="D18" s="1">
        <v>148</v>
      </c>
      <c r="E18" s="2">
        <v>54</v>
      </c>
      <c r="F18" s="2">
        <v>3</v>
      </c>
      <c r="G18" s="17">
        <f>IF(AND(ISBLANK(D18),ISBLANK(E18),ISBLANK(N18),ISBLANK(O18)),"",D18+E18)</f>
        <v>202</v>
      </c>
      <c r="H18" s="40" t="s">
        <v>23</v>
      </c>
      <c r="I18" s="18"/>
      <c r="K18" s="102" t="s">
        <v>66</v>
      </c>
      <c r="L18" s="103"/>
      <c r="M18" s="16">
        <v>1</v>
      </c>
      <c r="N18" s="1">
        <v>139</v>
      </c>
      <c r="O18" s="2">
        <v>54</v>
      </c>
      <c r="P18" s="2">
        <v>8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140</v>
      </c>
      <c r="E19" s="4">
        <v>78</v>
      </c>
      <c r="F19" s="4">
        <v>3</v>
      </c>
      <c r="G19" s="20">
        <f t="shared" si="0"/>
        <v>218</v>
      </c>
      <c r="H19" s="41" t="s">
        <v>23</v>
      </c>
      <c r="I19" s="18"/>
      <c r="K19" s="104"/>
      <c r="L19" s="105"/>
      <c r="M19" s="19">
        <v>2</v>
      </c>
      <c r="N19" s="3">
        <v>147</v>
      </c>
      <c r="O19" s="4">
        <v>72</v>
      </c>
      <c r="P19" s="4">
        <v>2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6" t="s">
        <v>56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45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21928</v>
      </c>
      <c r="B22" s="111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420</v>
      </c>
      <c r="H22" s="42" t="s">
        <v>23</v>
      </c>
      <c r="I22" s="101"/>
      <c r="K22" s="110">
        <v>3816</v>
      </c>
      <c r="L22" s="111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412</v>
      </c>
      <c r="R22" s="42" t="s">
        <v>23</v>
      </c>
      <c r="S22" s="101"/>
    </row>
    <row r="23" spans="1:19" ht="12.75" customHeight="1">
      <c r="A23" s="102" t="s">
        <v>49</v>
      </c>
      <c r="B23" s="103"/>
      <c r="C23" s="16">
        <v>1</v>
      </c>
      <c r="D23" s="1">
        <v>149</v>
      </c>
      <c r="E23" s="2">
        <v>62</v>
      </c>
      <c r="F23" s="2">
        <v>3</v>
      </c>
      <c r="G23" s="17">
        <f>IF(AND(ISBLANK(D23),ISBLANK(E23),ISBLANK(N23),ISBLANK(O23)),"",D23+E23)</f>
        <v>211</v>
      </c>
      <c r="H23" s="40" t="s">
        <v>23</v>
      </c>
      <c r="I23" s="18"/>
      <c r="K23" s="102" t="s">
        <v>67</v>
      </c>
      <c r="L23" s="103"/>
      <c r="M23" s="16">
        <v>1</v>
      </c>
      <c r="N23" s="1">
        <v>144</v>
      </c>
      <c r="O23" s="2">
        <v>44</v>
      </c>
      <c r="P23" s="2">
        <v>9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148</v>
      </c>
      <c r="E24" s="4">
        <v>54</v>
      </c>
      <c r="F24" s="4">
        <v>7</v>
      </c>
      <c r="G24" s="20">
        <f>IF(AND(ISBLANK(D24),ISBLANK(E24),ISBLANK(N24),ISBLANK(O24)),"",D24+E24)</f>
        <v>202</v>
      </c>
      <c r="H24" s="41" t="s">
        <v>23</v>
      </c>
      <c r="I24" s="18"/>
      <c r="K24" s="104"/>
      <c r="L24" s="105"/>
      <c r="M24" s="19">
        <v>2</v>
      </c>
      <c r="N24" s="3">
        <v>152</v>
      </c>
      <c r="O24" s="4">
        <v>61</v>
      </c>
      <c r="P24" s="4">
        <v>10</v>
      </c>
      <c r="Q24" s="20">
        <f>IF(AND(ISBLANK(D24),ISBLANK(E24),ISBLANK(N24),ISBLANK(O24)),"",N24+O24)</f>
        <v>213</v>
      </c>
      <c r="R24" s="41" t="s">
        <v>23</v>
      </c>
      <c r="S24" s="18"/>
    </row>
    <row r="25" spans="1:19" ht="12.75" customHeight="1" thickBot="1">
      <c r="A25" s="106" t="s">
        <v>50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52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21932</v>
      </c>
      <c r="B27" s="111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413</v>
      </c>
      <c r="H27" s="42" t="s">
        <v>23</v>
      </c>
      <c r="I27" s="101"/>
      <c r="K27" s="110">
        <v>13988</v>
      </c>
      <c r="L27" s="111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19</v>
      </c>
      <c r="Q27" s="28">
        <f>IF(OR(ISNUMBER(Q23),ISNUMBER(Q24),ISNUMBER(Q25),ISNUMBER(Q26)),SUM(Q23:Q26),"")</f>
        <v>401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173</v>
      </c>
      <c r="E28" s="2">
        <v>54</v>
      </c>
      <c r="F28" s="2">
        <v>4</v>
      </c>
      <c r="G28" s="17">
        <f>IF(AND(ISBLANK(D28),ISBLANK(E28),ISBLANK(N28),ISBLANK(O28)),"",D28+E28)</f>
        <v>227</v>
      </c>
      <c r="H28" s="40" t="s">
        <v>23</v>
      </c>
      <c r="I28" s="18"/>
      <c r="K28" s="102" t="s">
        <v>68</v>
      </c>
      <c r="L28" s="103"/>
      <c r="M28" s="16">
        <v>1</v>
      </c>
      <c r="N28" s="1">
        <v>152</v>
      </c>
      <c r="O28" s="2">
        <v>42</v>
      </c>
      <c r="P28" s="2">
        <v>8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148</v>
      </c>
      <c r="E29" s="4">
        <v>52</v>
      </c>
      <c r="F29" s="4">
        <v>1</v>
      </c>
      <c r="G29" s="20">
        <f t="shared" si="0"/>
        <v>200</v>
      </c>
      <c r="H29" s="41" t="s">
        <v>23</v>
      </c>
      <c r="I29" s="18"/>
      <c r="K29" s="104"/>
      <c r="L29" s="105"/>
      <c r="M29" s="19">
        <v>2</v>
      </c>
      <c r="N29" s="3">
        <v>150</v>
      </c>
      <c r="O29" s="4">
        <v>61</v>
      </c>
      <c r="P29" s="4">
        <v>2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6" t="s">
        <v>54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58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20304</v>
      </c>
      <c r="B32" s="111"/>
      <c r="C32" s="25" t="s">
        <v>13</v>
      </c>
      <c r="D32" s="26">
        <f>IF(OR(ISNUMBER(G28),ISNUMBER(G29),ISNUMBER(G30),ISNUMBER(G31)),SUM(D28:D31),"")</f>
        <v>321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101"/>
      <c r="K32" s="110">
        <v>10518</v>
      </c>
      <c r="L32" s="111"/>
      <c r="M32" s="25" t="s">
        <v>13</v>
      </c>
      <c r="N32" s="26">
        <f>IF(OR(ISNUMBER(Q28),ISNUMBER(Q29),ISNUMBER(Q30),ISNUMBER(Q31)),SUM(N28:N31),"")</f>
        <v>302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405</v>
      </c>
      <c r="R32" s="42" t="s">
        <v>23</v>
      </c>
      <c r="S32" s="101"/>
    </row>
    <row r="33" spans="1:19" ht="12.75" customHeight="1">
      <c r="A33" s="102" t="s">
        <v>60</v>
      </c>
      <c r="B33" s="103"/>
      <c r="C33" s="16">
        <v>1</v>
      </c>
      <c r="D33" s="1">
        <v>159</v>
      </c>
      <c r="E33" s="2">
        <v>81</v>
      </c>
      <c r="F33" s="2">
        <v>1</v>
      </c>
      <c r="G33" s="17">
        <f>IF(AND(ISBLANK(D33),ISBLANK(E33),ISBLANK(N33),ISBLANK(O33)),"",D33+E33)</f>
        <v>240</v>
      </c>
      <c r="H33" s="40" t="s">
        <v>23</v>
      </c>
      <c r="I33" s="18"/>
      <c r="K33" s="102" t="s">
        <v>69</v>
      </c>
      <c r="L33" s="103"/>
      <c r="M33" s="16">
        <v>1</v>
      </c>
      <c r="N33" s="1">
        <v>142</v>
      </c>
      <c r="O33" s="2">
        <v>71</v>
      </c>
      <c r="P33" s="2">
        <v>1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136</v>
      </c>
      <c r="E34" s="4">
        <v>71</v>
      </c>
      <c r="F34" s="4">
        <v>2</v>
      </c>
      <c r="G34" s="20">
        <f t="shared" si="0"/>
        <v>207</v>
      </c>
      <c r="H34" s="41" t="s">
        <v>23</v>
      </c>
      <c r="I34" s="18"/>
      <c r="K34" s="104"/>
      <c r="L34" s="105"/>
      <c r="M34" s="19">
        <v>2</v>
      </c>
      <c r="N34" s="3">
        <v>141</v>
      </c>
      <c r="O34" s="4">
        <v>80</v>
      </c>
      <c r="P34" s="4">
        <v>3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06" t="s">
        <v>61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52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21933</v>
      </c>
      <c r="B37" s="111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447</v>
      </c>
      <c r="H37" s="43" t="s">
        <v>23</v>
      </c>
      <c r="I37" s="101"/>
      <c r="K37" s="110">
        <v>14442</v>
      </c>
      <c r="L37" s="111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151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434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722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1733</v>
      </c>
      <c r="O39" s="33">
        <f>IF(OR(ISNUMBER(Q12),ISNUMBER(Q17),ISNUMBER(Q22),ISNUMBER(Q27),ISNUMBER(Q32),ISNUMBER(Q37)),SUM(O12,O17,O22,O27,O32,O37),"")</f>
        <v>707</v>
      </c>
      <c r="P39" s="33">
        <f>IF(OR(ISNUMBER(Q12),ISNUMBER(Q17),ISNUMBER(Q22),ISNUMBER(Q27),ISNUMBER(Q32),ISNUMBER(Q37)),SUM(P12,P17,P22,P27,P32,P37),"")</f>
        <v>68</v>
      </c>
      <c r="Q39" s="34">
        <f>IF(OR(ISNUMBER(Q12),ISNUMBER(Q17),ISNUMBER(Q22),ISNUMBER(Q27),ISNUMBER(Q32),ISNUMBER(Q37)),SUM(Q12,Q17,Q22,Q27,Q32,Q37),"")</f>
        <v>2440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57</v>
      </c>
      <c r="D41" s="113"/>
      <c r="E41" s="113"/>
      <c r="G41" s="94" t="s">
        <v>16</v>
      </c>
      <c r="H41" s="94"/>
      <c r="I41" s="39">
        <f>IF(ISNUMBER(I39),SUM(I11,I16,I21,I26,I31,I36,I39),"")</f>
        <v>16</v>
      </c>
      <c r="K41" s="36"/>
      <c r="L41" s="46" t="s">
        <v>24</v>
      </c>
      <c r="M41" s="113" t="s">
        <v>73</v>
      </c>
      <c r="N41" s="113"/>
      <c r="O41" s="113"/>
      <c r="Q41" s="94" t="s">
        <v>16</v>
      </c>
      <c r="R41" s="94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0.5416666666666666</v>
      </c>
      <c r="D47" s="97"/>
      <c r="I47" s="9" t="s">
        <v>32</v>
      </c>
      <c r="J47" s="93">
        <v>6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44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20:B21"/>
    <mergeCell ref="I16:I17"/>
    <mergeCell ref="A30:B31"/>
    <mergeCell ref="A32:B32"/>
    <mergeCell ref="I31:I32"/>
    <mergeCell ref="A27:B27"/>
    <mergeCell ref="A28:B29"/>
    <mergeCell ref="I26:I27"/>
    <mergeCell ref="D1:I1"/>
    <mergeCell ref="A5:B5"/>
    <mergeCell ref="A6:B6"/>
    <mergeCell ref="C5:C6"/>
    <mergeCell ref="D5:G5"/>
    <mergeCell ref="B3:I3"/>
    <mergeCell ref="H5:I5"/>
    <mergeCell ref="A2:H2"/>
    <mergeCell ref="A23:B24"/>
    <mergeCell ref="A25:B26"/>
    <mergeCell ref="A15:B16"/>
    <mergeCell ref="K15:L16"/>
    <mergeCell ref="K18:L19"/>
    <mergeCell ref="K20:L21"/>
    <mergeCell ref="K22:L22"/>
    <mergeCell ref="I21:I22"/>
    <mergeCell ref="A22:B22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S21:S22"/>
    <mergeCell ref="L1:N1"/>
    <mergeCell ref="O1:P1"/>
    <mergeCell ref="K13:L14"/>
    <mergeCell ref="L3:S3"/>
    <mergeCell ref="M5:M6"/>
    <mergeCell ref="Q1:S1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35:L36"/>
    <mergeCell ref="K37:L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BowlTec</cp:lastModifiedBy>
  <cp:lastPrinted>2006-08-02T21:01:19Z</cp:lastPrinted>
  <dcterms:created xsi:type="dcterms:W3CDTF">2003-07-01T14:03:06Z</dcterms:created>
  <dcterms:modified xsi:type="dcterms:W3CDTF">2013-04-20T23:26:41Z</dcterms:modified>
  <cp:category/>
  <cp:version/>
  <cp:contentType/>
  <cp:contentStatus/>
</cp:coreProperties>
</file>