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834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<sst xmlns="http://schemas.openxmlformats.org/spreadsheetml/2006/main" count="182" uniqueCount="77">
  <si>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</si>
  <si>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</si>
  <si>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</si>
  <si>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</si>
  <si>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</si>
  <si>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</si>
  <si>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</si>
  <si>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</si>
  <si>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</si>
  <si>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</si>
  <si>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</si>
  <si>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</si>
  <si>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</si>
  <si>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</si>
  <si>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</si>
  <si>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</si>
  <si>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</si>
  <si>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</si>
  <si>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</si>
  <si>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</si>
  <si>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</si>
  <si>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</si>
  <si>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</si>
  <si>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</si>
  <si>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</si>
  <si>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</si>
  <si>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</si>
  <si>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</si>
  <si>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</si>
  <si>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</si>
  <si>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</si>
  <si>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</si>
  <si>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</si>
  <si>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</si>
  <si>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</si>
  <si>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</si>
  <si>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</si>
  <si>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</si>
  <si>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</si>
  <si>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</si>
  <si>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</si>
  <si>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</si>
  <si>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žádné</t>
  </si>
  <si>
    <t>nebylo</t>
  </si>
  <si>
    <t>TJ Slavoj Plzeň</t>
  </si>
  <si>
    <t>TJ Slavoj Plzeň B</t>
  </si>
  <si>
    <t>TJ Sokol Pec pod Čerchovem</t>
  </si>
  <si>
    <t>Opatrný</t>
  </si>
  <si>
    <t>Jiří</t>
  </si>
  <si>
    <t>Dobroslav</t>
  </si>
  <si>
    <t>Šůla</t>
  </si>
  <si>
    <t>Jaroslav</t>
  </si>
  <si>
    <t>Matoušek</t>
  </si>
  <si>
    <t>Kreutzer</t>
  </si>
  <si>
    <t>Josef</t>
  </si>
  <si>
    <t>Hranáč</t>
  </si>
  <si>
    <t>Václav</t>
  </si>
  <si>
    <t>Vavřička</t>
  </si>
  <si>
    <t>Böhm</t>
  </si>
  <si>
    <t>Ivan</t>
  </si>
  <si>
    <t>Kapic</t>
  </si>
  <si>
    <t>Jan</t>
  </si>
  <si>
    <t>Pangrác</t>
  </si>
  <si>
    <t>František</t>
  </si>
  <si>
    <t>Kobes</t>
  </si>
  <si>
    <t>Knop</t>
  </si>
  <si>
    <t>Miloslav</t>
  </si>
  <si>
    <t>Murin</t>
  </si>
  <si>
    <t>15.9.2012 Vavřička</t>
  </si>
  <si>
    <t>Vavřička Jiří</t>
  </si>
  <si>
    <t>P-201</t>
  </si>
  <si>
    <t>Jan Pešek</t>
  </si>
  <si>
    <t>Jaroslav Matoušek</t>
  </si>
  <si>
    <t>1.  start - Pankrác, Knop, Kapic, Pešek</t>
  </si>
  <si>
    <t>v.r. Hranáč</t>
  </si>
  <si>
    <t>v.r. Kobes</t>
  </si>
  <si>
    <t>v.r. Vavřička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</si>
</sst>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B1">
      <selection activeCell="P44" sqref="P4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44</v>
      </c>
      <c r="M1" s="135"/>
      <c r="N1" s="135"/>
      <c r="O1" s="115" t="s">
        <v>2</v>
      </c>
      <c r="P1" s="115"/>
      <c r="Q1" s="118">
        <v>41167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47</v>
      </c>
      <c r="B8" s="106"/>
      <c r="C8" s="16">
        <v>1</v>
      </c>
      <c r="D8" s="1">
        <v>140</v>
      </c>
      <c r="E8" s="2">
        <v>53</v>
      </c>
      <c r="F8" s="2">
        <v>5</v>
      </c>
      <c r="G8" s="17">
        <f>IF(AND(ISBLANK(D8),ISBLANK(E8),ISBLANK(N8),ISBLANK(O8)),"",D8+E8)</f>
        <v>193</v>
      </c>
      <c r="H8" s="40" t="s">
        <v>23</v>
      </c>
      <c r="I8" s="18"/>
      <c r="K8" s="105" t="s">
        <v>58</v>
      </c>
      <c r="L8" s="106"/>
      <c r="M8" s="16">
        <v>1</v>
      </c>
      <c r="N8" s="1">
        <v>136</v>
      </c>
      <c r="O8" s="2">
        <v>53</v>
      </c>
      <c r="P8" s="2">
        <v>3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146</v>
      </c>
      <c r="E9" s="4">
        <v>62</v>
      </c>
      <c r="F9" s="4">
        <v>2</v>
      </c>
      <c r="G9" s="20">
        <f>IF(AND(ISBLANK(D9),ISBLANK(E9),ISBLANK(N9),ISBLANK(O9)),"",D9+E9)</f>
        <v>208</v>
      </c>
      <c r="H9" s="41" t="s">
        <v>23</v>
      </c>
      <c r="I9" s="18"/>
      <c r="K9" s="107"/>
      <c r="L9" s="108"/>
      <c r="M9" s="19">
        <v>2</v>
      </c>
      <c r="N9" s="3">
        <v>146</v>
      </c>
      <c r="O9" s="4">
        <v>71</v>
      </c>
      <c r="P9" s="4">
        <v>3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109" t="s">
        <v>48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59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19819</v>
      </c>
      <c r="B12" s="114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401</v>
      </c>
      <c r="H12" s="42" t="s">
        <v>23</v>
      </c>
      <c r="I12" s="104"/>
      <c r="K12" s="113">
        <v>3807</v>
      </c>
      <c r="L12" s="114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406</v>
      </c>
      <c r="R12" s="42" t="s">
        <v>23</v>
      </c>
      <c r="S12" s="104"/>
    </row>
    <row r="13" spans="1:19" ht="12.75" customHeight="1">
      <c r="A13" s="105" t="s">
        <v>50</v>
      </c>
      <c r="B13" s="106"/>
      <c r="C13" s="16">
        <v>1</v>
      </c>
      <c r="D13" s="1">
        <v>153</v>
      </c>
      <c r="E13" s="2">
        <v>54</v>
      </c>
      <c r="F13" s="2">
        <v>1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5" t="s">
        <v>60</v>
      </c>
      <c r="L13" s="106"/>
      <c r="M13" s="16">
        <v>1</v>
      </c>
      <c r="N13" s="1">
        <v>143</v>
      </c>
      <c r="O13" s="2">
        <v>54</v>
      </c>
      <c r="P13" s="2">
        <v>6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134</v>
      </c>
      <c r="E14" s="4">
        <v>61</v>
      </c>
      <c r="F14" s="4">
        <v>5</v>
      </c>
      <c r="G14" s="20">
        <f t="shared" si="0"/>
        <v>195</v>
      </c>
      <c r="H14" s="41" t="s">
        <v>23</v>
      </c>
      <c r="I14" s="18"/>
      <c r="K14" s="107"/>
      <c r="L14" s="108"/>
      <c r="M14" s="19">
        <v>2</v>
      </c>
      <c r="N14" s="3">
        <v>136</v>
      </c>
      <c r="O14" s="4">
        <v>58</v>
      </c>
      <c r="P14" s="4">
        <v>5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109" t="s">
        <v>49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61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4520</v>
      </c>
      <c r="B17" s="114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402</v>
      </c>
      <c r="H17" s="42" t="s">
        <v>23</v>
      </c>
      <c r="I17" s="104"/>
      <c r="K17" s="113">
        <v>17946</v>
      </c>
      <c r="L17" s="114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391</v>
      </c>
      <c r="R17" s="42" t="s">
        <v>23</v>
      </c>
      <c r="S17" s="104"/>
    </row>
    <row r="18" spans="1:19" ht="12.75" customHeight="1">
      <c r="A18" s="105" t="s">
        <v>52</v>
      </c>
      <c r="B18" s="106"/>
      <c r="C18" s="16">
        <v>1</v>
      </c>
      <c r="D18" s="1">
        <v>141</v>
      </c>
      <c r="E18" s="2">
        <v>70</v>
      </c>
      <c r="F18" s="2">
        <v>1</v>
      </c>
      <c r="G18" s="17">
        <f>IF(AND(ISBLANK(D18),ISBLANK(E18),ISBLANK(N18),ISBLANK(O18)),"",D18+E18)</f>
        <v>211</v>
      </c>
      <c r="H18" s="40" t="s">
        <v>23</v>
      </c>
      <c r="I18" s="18"/>
      <c r="K18" s="105" t="s">
        <v>62</v>
      </c>
      <c r="L18" s="106"/>
      <c r="M18" s="16">
        <v>1</v>
      </c>
      <c r="N18" s="1">
        <v>144</v>
      </c>
      <c r="O18" s="2">
        <v>54</v>
      </c>
      <c r="P18" s="2">
        <v>2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143</v>
      </c>
      <c r="E19" s="4">
        <v>61</v>
      </c>
      <c r="F19" s="4">
        <v>3</v>
      </c>
      <c r="G19" s="20">
        <f t="shared" si="0"/>
        <v>204</v>
      </c>
      <c r="H19" s="41" t="s">
        <v>23</v>
      </c>
      <c r="I19" s="18"/>
      <c r="K19" s="107"/>
      <c r="L19" s="108"/>
      <c r="M19" s="19">
        <v>2</v>
      </c>
      <c r="N19" s="3">
        <v>142</v>
      </c>
      <c r="O19" s="4">
        <v>54</v>
      </c>
      <c r="P19" s="4">
        <v>4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9" t="s">
        <v>51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63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4513</v>
      </c>
      <c r="B22" s="114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415</v>
      </c>
      <c r="H22" s="42" t="s">
        <v>23</v>
      </c>
      <c r="I22" s="104"/>
      <c r="K22" s="113">
        <v>3805</v>
      </c>
      <c r="L22" s="114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108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394</v>
      </c>
      <c r="R22" s="42" t="s">
        <v>23</v>
      </c>
      <c r="S22" s="104"/>
    </row>
    <row r="23" spans="1:19" ht="12.75" customHeight="1">
      <c r="A23" s="105" t="s">
        <v>53</v>
      </c>
      <c r="B23" s="106"/>
      <c r="C23" s="16">
        <v>1</v>
      </c>
      <c r="D23" s="1">
        <v>125</v>
      </c>
      <c r="E23" s="2">
        <v>36</v>
      </c>
      <c r="F23" s="2">
        <v>9</v>
      </c>
      <c r="G23" s="17">
        <f>IF(AND(ISBLANK(D23),ISBLANK(E23),ISBLANK(N23),ISBLANK(O23)),"",D23+E23)</f>
        <v>161</v>
      </c>
      <c r="H23" s="40" t="s">
        <v>23</v>
      </c>
      <c r="I23" s="18"/>
      <c r="K23" s="105" t="s">
        <v>64</v>
      </c>
      <c r="L23" s="106"/>
      <c r="M23" s="16">
        <v>1</v>
      </c>
      <c r="N23" s="1">
        <v>142</v>
      </c>
      <c r="O23" s="2">
        <v>66</v>
      </c>
      <c r="P23" s="2">
        <v>6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129</v>
      </c>
      <c r="E24" s="4">
        <v>55</v>
      </c>
      <c r="F24" s="4">
        <v>7</v>
      </c>
      <c r="G24" s="20">
        <f t="shared" si="0"/>
        <v>184</v>
      </c>
      <c r="H24" s="41" t="s">
        <v>23</v>
      </c>
      <c r="I24" s="18"/>
      <c r="K24" s="107"/>
      <c r="L24" s="108"/>
      <c r="M24" s="19">
        <v>2</v>
      </c>
      <c r="N24" s="3">
        <v>139</v>
      </c>
      <c r="O24" s="4">
        <v>62</v>
      </c>
      <c r="P24" s="4">
        <v>5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9" t="s">
        <v>54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54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4508</v>
      </c>
      <c r="B27" s="114"/>
      <c r="C27" s="25" t="s">
        <v>13</v>
      </c>
      <c r="D27" s="26">
        <f>IF(OR(ISNUMBER(G23),ISNUMBER(G24),ISNUMBER(G25),ISNUMBER(G26)),SUM(D23:D26),"")</f>
        <v>254</v>
      </c>
      <c r="E27" s="27">
        <f>IF(OR(ISNUMBER(G23),ISNUMBER(G24),ISNUMBER(G25),ISNUMBER(G26)),SUM(E23:E26),"")</f>
        <v>91</v>
      </c>
      <c r="F27" s="27">
        <f>IF(OR(ISNUMBER(G23),ISNUMBER(G24),ISNUMBER(G25),ISNUMBER(G26)),SUM(F23:F26),"")</f>
        <v>16</v>
      </c>
      <c r="G27" s="28">
        <f>IF(OR(ISNUMBER(G23),ISNUMBER(G24),ISNUMBER(G25),ISNUMBER(G26)),SUM(G23:G26),"")</f>
        <v>345</v>
      </c>
      <c r="H27" s="42" t="s">
        <v>23</v>
      </c>
      <c r="I27" s="104"/>
      <c r="K27" s="113">
        <v>3816</v>
      </c>
      <c r="L27" s="114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409</v>
      </c>
      <c r="R27" s="42" t="s">
        <v>23</v>
      </c>
      <c r="S27" s="104"/>
    </row>
    <row r="28" spans="1:19" ht="12.75" customHeight="1">
      <c r="A28" s="105" t="s">
        <v>55</v>
      </c>
      <c r="B28" s="106"/>
      <c r="C28" s="16">
        <v>1</v>
      </c>
      <c r="D28" s="1">
        <v>155</v>
      </c>
      <c r="E28" s="2">
        <v>51</v>
      </c>
      <c r="F28" s="2">
        <v>3</v>
      </c>
      <c r="G28" s="17">
        <f>IF(AND(ISBLANK(D28),ISBLANK(E28),ISBLANK(N28),ISBLANK(O28)),"",D28+E28)</f>
        <v>206</v>
      </c>
      <c r="H28" s="40" t="s">
        <v>23</v>
      </c>
      <c r="I28" s="18"/>
      <c r="K28" s="105" t="s">
        <v>65</v>
      </c>
      <c r="L28" s="106"/>
      <c r="M28" s="16">
        <v>1</v>
      </c>
      <c r="N28" s="1">
        <v>143</v>
      </c>
      <c r="O28" s="2">
        <v>43</v>
      </c>
      <c r="P28" s="2">
        <v>4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159</v>
      </c>
      <c r="E29" s="4">
        <v>67</v>
      </c>
      <c r="F29" s="4">
        <v>3</v>
      </c>
      <c r="G29" s="20">
        <f t="shared" si="0"/>
        <v>226</v>
      </c>
      <c r="H29" s="41" t="s">
        <v>23</v>
      </c>
      <c r="I29" s="18"/>
      <c r="K29" s="107"/>
      <c r="L29" s="108"/>
      <c r="M29" s="19">
        <v>2</v>
      </c>
      <c r="N29" s="3">
        <v>138</v>
      </c>
      <c r="O29" s="4">
        <v>69</v>
      </c>
      <c r="P29" s="4">
        <v>4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9" t="s">
        <v>56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66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15722</v>
      </c>
      <c r="B32" s="114"/>
      <c r="C32" s="25" t="s">
        <v>13</v>
      </c>
      <c r="D32" s="26">
        <f>IF(OR(ISNUMBER(G28),ISNUMBER(G29),ISNUMBER(G30),ISNUMBER(G31)),SUM(D28:D31),"")</f>
        <v>314</v>
      </c>
      <c r="E32" s="27">
        <f>IF(OR(ISNUMBER(G28),ISNUMBER(G29),ISNUMBER(G30),ISNUMBER(G31)),SUM(E28:E31),"")</f>
        <v>118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432</v>
      </c>
      <c r="H32" s="42" t="s">
        <v>23</v>
      </c>
      <c r="I32" s="104"/>
      <c r="K32" s="113">
        <v>3802</v>
      </c>
      <c r="L32" s="114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393</v>
      </c>
      <c r="R32" s="42" t="s">
        <v>23</v>
      </c>
      <c r="S32" s="104"/>
    </row>
    <row r="33" spans="1:19" ht="12.75" customHeight="1">
      <c r="A33" s="105" t="s">
        <v>57</v>
      </c>
      <c r="B33" s="106"/>
      <c r="C33" s="16">
        <v>1</v>
      </c>
      <c r="D33" s="1">
        <v>153</v>
      </c>
      <c r="E33" s="2">
        <v>63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105" t="s">
        <v>67</v>
      </c>
      <c r="L33" s="106"/>
      <c r="M33" s="16">
        <v>1</v>
      </c>
      <c r="N33" s="1">
        <v>142</v>
      </c>
      <c r="O33" s="2">
        <v>54</v>
      </c>
      <c r="P33" s="2">
        <v>6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139</v>
      </c>
      <c r="E34" s="4">
        <v>59</v>
      </c>
      <c r="F34" s="4">
        <v>2</v>
      </c>
      <c r="G34" s="20">
        <f t="shared" si="0"/>
        <v>198</v>
      </c>
      <c r="H34" s="41" t="s">
        <v>23</v>
      </c>
      <c r="I34" s="18"/>
      <c r="K34" s="107"/>
      <c r="L34" s="108"/>
      <c r="M34" s="19">
        <v>2</v>
      </c>
      <c r="N34" s="3">
        <v>151</v>
      </c>
      <c r="O34" s="4">
        <v>44</v>
      </c>
      <c r="P34" s="4">
        <v>7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9" t="s">
        <v>48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61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17044</v>
      </c>
      <c r="B37" s="114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414</v>
      </c>
      <c r="H37" s="43" t="s">
        <v>23</v>
      </c>
      <c r="I37" s="104"/>
      <c r="K37" s="113">
        <v>13988</v>
      </c>
      <c r="L37" s="114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98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391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692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2409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1702</v>
      </c>
      <c r="O39" s="33">
        <f>IF(OR(ISNUMBER(Q12),ISNUMBER(Q17),ISNUMBER(Q22),ISNUMBER(Q27),ISNUMBER(Q32),ISNUMBER(Q37)),SUM(O12,O17,O22,O27,O32,O37),"")</f>
        <v>682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2384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55</v>
      </c>
      <c r="D41" s="102"/>
      <c r="E41" s="102"/>
      <c r="G41" s="92" t="s">
        <v>16</v>
      </c>
      <c r="H41" s="92"/>
      <c r="I41" s="39">
        <f>IF(ISNUMBER(I39),SUM(I11,I16,I21,I26,I31,I36,I39),"")</f>
        <v>12</v>
      </c>
      <c r="K41" s="36"/>
      <c r="L41" s="46" t="s">
        <v>24</v>
      </c>
      <c r="M41" s="102" t="s">
        <v>64</v>
      </c>
      <c r="N41" s="102"/>
      <c r="O41" s="102"/>
      <c r="Q41" s="92" t="s">
        <v>16</v>
      </c>
      <c r="R41" s="92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 t="s">
        <v>74</v>
      </c>
      <c r="D42" s="101"/>
      <c r="E42" s="101"/>
      <c r="G42" s="44"/>
      <c r="H42" s="44"/>
      <c r="I42" s="44"/>
      <c r="K42" s="36"/>
      <c r="L42" s="46" t="s">
        <v>25</v>
      </c>
      <c r="M42" s="101" t="s">
        <v>75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0" t="s">
        <v>69</v>
      </c>
      <c r="D43" s="90"/>
      <c r="E43" s="90"/>
      <c r="F43" s="90"/>
      <c r="G43" s="90"/>
      <c r="H43" s="90"/>
      <c r="I43" s="46"/>
      <c r="J43" s="46"/>
      <c r="K43" s="46" t="s">
        <v>28</v>
      </c>
      <c r="L43" s="100" t="s">
        <v>70</v>
      </c>
      <c r="M43" s="100"/>
      <c r="O43" s="46" t="s">
        <v>25</v>
      </c>
      <c r="P43" s="90" t="s">
        <v>76</v>
      </c>
      <c r="Q43" s="90"/>
      <c r="R43" s="90"/>
      <c r="S43" s="9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0.4930555555555556</v>
      </c>
      <c r="D47" s="98"/>
      <c r="I47" s="9" t="s">
        <v>32</v>
      </c>
      <c r="J47" s="91">
        <v>12</v>
      </c>
      <c r="K47" s="91"/>
      <c r="P47" s="9" t="s">
        <v>33</v>
      </c>
      <c r="Q47" s="93">
        <v>42246</v>
      </c>
      <c r="R47" s="94"/>
      <c r="S47" s="94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95" t="s">
        <v>42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7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60</v>
      </c>
      <c r="B57" s="87" t="s">
        <v>71</v>
      </c>
      <c r="C57" s="88"/>
      <c r="D57" s="74">
        <v>5651</v>
      </c>
      <c r="E57" s="87" t="s">
        <v>72</v>
      </c>
      <c r="F57" s="89"/>
      <c r="G57" s="89"/>
      <c r="H57" s="88"/>
      <c r="I57" s="74">
        <v>4513</v>
      </c>
      <c r="J57" s="49"/>
      <c r="K57" s="68"/>
      <c r="L57" s="87"/>
      <c r="M57" s="88"/>
      <c r="N57" s="74"/>
      <c r="O57" s="87"/>
      <c r="P57" s="89"/>
      <c r="Q57" s="89"/>
      <c r="R57" s="88"/>
      <c r="S57" s="75"/>
    </row>
    <row r="58" spans="1:19" ht="21" customHeight="1">
      <c r="A58" s="67"/>
      <c r="B58" s="87"/>
      <c r="C58" s="88"/>
      <c r="D58" s="74"/>
      <c r="E58" s="87"/>
      <c r="F58" s="89"/>
      <c r="G58" s="89"/>
      <c r="H58" s="88"/>
      <c r="I58" s="74"/>
      <c r="J58" s="49"/>
      <c r="K58" s="68"/>
      <c r="L58" s="87"/>
      <c r="M58" s="88"/>
      <c r="N58" s="74"/>
      <c r="O58" s="87"/>
      <c r="P58" s="89"/>
      <c r="Q58" s="89"/>
      <c r="R58" s="88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1" t="s">
        <v>73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</row>
    <row r="66" spans="1:8" ht="30" customHeight="1">
      <c r="A66" s="72"/>
      <c r="B66" s="73" t="s">
        <v>39</v>
      </c>
      <c r="C66" s="76" t="s">
        <v>68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Vavři</cp:lastModifiedBy>
  <cp:lastPrinted>2002-01-02T16:29:32Z</cp:lastPrinted>
  <dcterms:created xsi:type="dcterms:W3CDTF">2003-07-01T14:03:06Z</dcterms:created>
  <dcterms:modified xsi:type="dcterms:W3CDTF">2012-09-15T10:50:19Z</dcterms:modified>
  <cp:category/>
  <cp:version/>
  <cp:contentType/>
  <cp:contentStatus/>
</cp:coreProperties>
</file>