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<sst xmlns="http://schemas.openxmlformats.org/spreadsheetml/2006/main" count="174" uniqueCount="73">
  <si>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</si>
  <si>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</si>
  <si>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</si>
  <si>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</si>
  <si>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</si>
  <si>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</si>
  <si>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</si>
  <si>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</si>
  <si>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</si>
  <si>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</si>
  <si>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</si>
  <si>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</si>
  <si>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</si>
  <si>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</si>
  <si>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</si>
  <si>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</si>
  <si>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</si>
  <si>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</si>
  <si>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</si>
  <si>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</si>
  <si>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</si>
  <si>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</si>
  <si>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</si>
  <si>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</si>
  <si>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</si>
  <si>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</si>
  <si>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</si>
  <si>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</si>
  <si>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</si>
  <si>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</si>
  <si>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</si>
  <si>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</si>
  <si>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</si>
  <si>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</si>
  <si>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</si>
  <si>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</si>
  <si>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</si>
  <si>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</si>
  <si>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</si>
  <si>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</si>
  <si>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</si>
  <si>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</si>
  <si>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</si>
  <si>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Matoušek</t>
  </si>
  <si>
    <t>Jaroslav</t>
  </si>
  <si>
    <t>Müller</t>
  </si>
  <si>
    <t>Michal</t>
  </si>
  <si>
    <t>Opatrný</t>
  </si>
  <si>
    <t>Jiří</t>
  </si>
  <si>
    <t>Findejsová</t>
  </si>
  <si>
    <t>Lenka</t>
  </si>
  <si>
    <t>Hranáč</t>
  </si>
  <si>
    <t>Václav</t>
  </si>
  <si>
    <t>Müllerová</t>
  </si>
  <si>
    <t>Ljubica</t>
  </si>
  <si>
    <t>Dix</t>
  </si>
  <si>
    <t>Tomáš</t>
  </si>
  <si>
    <t>Šlajer</t>
  </si>
  <si>
    <t>Sýkorová</t>
  </si>
  <si>
    <t>Šárka</t>
  </si>
  <si>
    <t>Kolařík</t>
  </si>
  <si>
    <t>Miloslav</t>
  </si>
  <si>
    <t>Majner</t>
  </si>
  <si>
    <t>Karel</t>
  </si>
  <si>
    <t>Kupka</t>
  </si>
  <si>
    <t>Martin</t>
  </si>
  <si>
    <t>Müllerová L.</t>
  </si>
  <si>
    <t>Hranáč V.</t>
  </si>
  <si>
    <t>P-0123</t>
  </si>
  <si>
    <t>Kupka M.</t>
  </si>
  <si>
    <t>3.start Findejsová Lenka za Slavoj Plzeň (15465), 3.start Majner Karel (19619)za  TJ Škoda B a 2.start Sýkorová Šárka(21017) za TJ Škoda B</t>
  </si>
  <si>
    <t>Slavoj Plzeň "B"</t>
  </si>
  <si>
    <t>TJ Škoda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</si>
</sst>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8" sqref="K8:L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26">
        <v>40964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71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72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43</v>
      </c>
      <c r="B8" s="105"/>
      <c r="C8" s="16">
        <v>1</v>
      </c>
      <c r="D8" s="1">
        <v>134</v>
      </c>
      <c r="E8" s="2">
        <v>81</v>
      </c>
      <c r="F8" s="2">
        <v>0</v>
      </c>
      <c r="G8" s="17">
        <f>IF(AND(ISBLANK(D8),ISBLANK(E8),ISBLANK(N8),ISBLANK(O8)),"",D8+E8)</f>
        <v>215</v>
      </c>
      <c r="H8" s="40" t="s">
        <v>23</v>
      </c>
      <c r="I8" s="18"/>
      <c r="K8" s="104" t="s">
        <v>55</v>
      </c>
      <c r="L8" s="105"/>
      <c r="M8" s="16">
        <v>1</v>
      </c>
      <c r="N8" s="1">
        <v>156</v>
      </c>
      <c r="O8" s="2">
        <v>54</v>
      </c>
      <c r="P8" s="2">
        <v>4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127</v>
      </c>
      <c r="E9" s="4">
        <v>62</v>
      </c>
      <c r="F9" s="4">
        <v>8</v>
      </c>
      <c r="G9" s="20">
        <f>IF(AND(ISBLANK(D9),ISBLANK(E9),ISBLANK(N9),ISBLANK(O9)),"",D9+E9)</f>
        <v>189</v>
      </c>
      <c r="H9" s="41" t="s">
        <v>23</v>
      </c>
      <c r="I9" s="18"/>
      <c r="K9" s="106"/>
      <c r="L9" s="107"/>
      <c r="M9" s="19">
        <v>2</v>
      </c>
      <c r="N9" s="3">
        <v>153</v>
      </c>
      <c r="O9" s="4">
        <v>61</v>
      </c>
      <c r="P9" s="4">
        <v>4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8" t="s">
        <v>44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4513</v>
      </c>
      <c r="B12" s="113"/>
      <c r="C12" s="25" t="s">
        <v>13</v>
      </c>
      <c r="D12" s="26">
        <f>IF(OR(ISNUMBER(G8),ISNUMBER(G9),ISNUMBER(G10),ISNUMBER(G11)),SUM(D8:D11),"")</f>
        <v>261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404</v>
      </c>
      <c r="H12" s="42" t="s">
        <v>23</v>
      </c>
      <c r="I12" s="103"/>
      <c r="K12" s="112">
        <v>13676</v>
      </c>
      <c r="L12" s="113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424</v>
      </c>
      <c r="R12" s="42" t="s">
        <v>23</v>
      </c>
      <c r="S12" s="103"/>
    </row>
    <row r="13" spans="1:19" ht="12.75" customHeight="1">
      <c r="A13" s="104" t="s">
        <v>45</v>
      </c>
      <c r="B13" s="105"/>
      <c r="C13" s="16">
        <v>1</v>
      </c>
      <c r="D13" s="1">
        <v>143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104" t="s">
        <v>57</v>
      </c>
      <c r="L13" s="105"/>
      <c r="M13" s="16">
        <v>1</v>
      </c>
      <c r="N13" s="1">
        <v>149</v>
      </c>
      <c r="O13" s="2">
        <v>60</v>
      </c>
      <c r="P13" s="2">
        <v>4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141</v>
      </c>
      <c r="E14" s="4">
        <v>52</v>
      </c>
      <c r="F14" s="4">
        <v>2</v>
      </c>
      <c r="G14" s="20">
        <f t="shared" si="0"/>
        <v>193</v>
      </c>
      <c r="H14" s="41" t="s">
        <v>23</v>
      </c>
      <c r="I14" s="18"/>
      <c r="K14" s="106"/>
      <c r="L14" s="107"/>
      <c r="M14" s="19">
        <v>2</v>
      </c>
      <c r="N14" s="3">
        <v>144</v>
      </c>
      <c r="O14" s="4">
        <v>63</v>
      </c>
      <c r="P14" s="4">
        <v>4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108" t="s">
        <v>46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12602</v>
      </c>
      <c r="B17" s="113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408</v>
      </c>
      <c r="H17" s="42" t="s">
        <v>23</v>
      </c>
      <c r="I17" s="103"/>
      <c r="K17" s="112">
        <v>2776</v>
      </c>
      <c r="L17" s="113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416</v>
      </c>
      <c r="R17" s="42" t="s">
        <v>23</v>
      </c>
      <c r="S17" s="103"/>
    </row>
    <row r="18" spans="1:19" ht="12.75" customHeight="1">
      <c r="A18" s="104" t="s">
        <v>47</v>
      </c>
      <c r="B18" s="105"/>
      <c r="C18" s="16">
        <v>1</v>
      </c>
      <c r="D18" s="1">
        <v>130</v>
      </c>
      <c r="E18" s="2">
        <v>61</v>
      </c>
      <c r="F18" s="2">
        <v>4</v>
      </c>
      <c r="G18" s="17">
        <f>IF(AND(ISBLANK(D18),ISBLANK(E18),ISBLANK(N18),ISBLANK(O18)),"",D18+E18)</f>
        <v>191</v>
      </c>
      <c r="H18" s="40" t="s">
        <v>23</v>
      </c>
      <c r="I18" s="18"/>
      <c r="K18" s="104" t="s">
        <v>58</v>
      </c>
      <c r="L18" s="105"/>
      <c r="M18" s="16">
        <v>1</v>
      </c>
      <c r="N18" s="1">
        <v>130</v>
      </c>
      <c r="O18" s="2">
        <v>51</v>
      </c>
      <c r="P18" s="2">
        <v>6</v>
      </c>
      <c r="Q18" s="17">
        <f>IF(AND(ISBLANK(D18),ISBLANK(E18),ISBLANK(N18),ISBLANK(O18)),"",N18+O18)</f>
        <v>181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151</v>
      </c>
      <c r="E19" s="4">
        <v>44</v>
      </c>
      <c r="F19" s="4">
        <v>5</v>
      </c>
      <c r="G19" s="20">
        <f t="shared" si="0"/>
        <v>195</v>
      </c>
      <c r="H19" s="41" t="s">
        <v>23</v>
      </c>
      <c r="I19" s="18"/>
      <c r="K19" s="106"/>
      <c r="L19" s="107"/>
      <c r="M19" s="19">
        <v>2</v>
      </c>
      <c r="N19" s="3">
        <v>139</v>
      </c>
      <c r="O19" s="4">
        <v>44</v>
      </c>
      <c r="P19" s="4">
        <v>2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108" t="s">
        <v>48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19819</v>
      </c>
      <c r="B22" s="113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105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386</v>
      </c>
      <c r="H22" s="42" t="s">
        <v>23</v>
      </c>
      <c r="I22" s="103"/>
      <c r="K22" s="112">
        <v>21017</v>
      </c>
      <c r="L22" s="113"/>
      <c r="M22" s="25" t="s">
        <v>13</v>
      </c>
      <c r="N22" s="26">
        <f>IF(OR(ISNUMBER(Q18),ISNUMBER(Q19),ISNUMBER(Q20),ISNUMBER(Q21)),SUM(N18:N21),"")</f>
        <v>269</v>
      </c>
      <c r="O22" s="27">
        <f>IF(OR(ISNUMBER(Q18),ISNUMBER(Q19),ISNUMBER(Q20),ISNUMBER(Q21)),SUM(O18:O21),"")</f>
        <v>95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364</v>
      </c>
      <c r="R22" s="42" t="s">
        <v>23</v>
      </c>
      <c r="S22" s="103"/>
    </row>
    <row r="23" spans="1:19" ht="12.75" customHeight="1">
      <c r="A23" s="104" t="s">
        <v>49</v>
      </c>
      <c r="B23" s="105"/>
      <c r="C23" s="16">
        <v>1</v>
      </c>
      <c r="D23" s="1">
        <v>146</v>
      </c>
      <c r="E23" s="2">
        <v>40</v>
      </c>
      <c r="F23" s="2">
        <v>7</v>
      </c>
      <c r="G23" s="17">
        <f>IF(AND(ISBLANK(D23),ISBLANK(E23),ISBLANK(N23),ISBLANK(O23)),"",D23+E23)</f>
        <v>186</v>
      </c>
      <c r="H23" s="40" t="s">
        <v>23</v>
      </c>
      <c r="I23" s="18"/>
      <c r="K23" s="104" t="s">
        <v>60</v>
      </c>
      <c r="L23" s="105"/>
      <c r="M23" s="16">
        <v>1</v>
      </c>
      <c r="N23" s="1">
        <v>135</v>
      </c>
      <c r="O23" s="2">
        <v>53</v>
      </c>
      <c r="P23" s="2">
        <v>5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148</v>
      </c>
      <c r="E24" s="4">
        <v>77</v>
      </c>
      <c r="F24" s="4">
        <v>1</v>
      </c>
      <c r="G24" s="20">
        <f t="shared" si="0"/>
        <v>225</v>
      </c>
      <c r="H24" s="41" t="s">
        <v>23</v>
      </c>
      <c r="I24" s="18"/>
      <c r="K24" s="106"/>
      <c r="L24" s="107"/>
      <c r="M24" s="19">
        <v>2</v>
      </c>
      <c r="N24" s="3">
        <v>143</v>
      </c>
      <c r="O24" s="4">
        <v>43</v>
      </c>
      <c r="P24" s="4">
        <v>7</v>
      </c>
      <c r="Q24" s="20">
        <f t="shared" si="1"/>
        <v>186</v>
      </c>
      <c r="R24" s="41" t="s">
        <v>23</v>
      </c>
      <c r="S24" s="18"/>
    </row>
    <row r="25" spans="1:19" ht="12.75" customHeight="1" thickBot="1">
      <c r="A25" s="108" t="s">
        <v>50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61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15465</v>
      </c>
      <c r="B27" s="113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411</v>
      </c>
      <c r="H27" s="42" t="s">
        <v>23</v>
      </c>
      <c r="I27" s="103"/>
      <c r="K27" s="112">
        <v>22226</v>
      </c>
      <c r="L27" s="113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374</v>
      </c>
      <c r="R27" s="42" t="s">
        <v>23</v>
      </c>
      <c r="S27" s="103"/>
    </row>
    <row r="28" spans="1:19" ht="12.75" customHeight="1">
      <c r="A28" s="104" t="s">
        <v>51</v>
      </c>
      <c r="B28" s="105"/>
      <c r="C28" s="16">
        <v>1</v>
      </c>
      <c r="D28" s="1">
        <v>145</v>
      </c>
      <c r="E28" s="2">
        <v>68</v>
      </c>
      <c r="F28" s="2">
        <v>0</v>
      </c>
      <c r="G28" s="17">
        <f>IF(AND(ISBLANK(D28),ISBLANK(E28),ISBLANK(N28),ISBLANK(O28)),"",D28+E28)</f>
        <v>213</v>
      </c>
      <c r="H28" s="40" t="s">
        <v>23</v>
      </c>
      <c r="I28" s="18"/>
      <c r="K28" s="104" t="s">
        <v>62</v>
      </c>
      <c r="L28" s="105"/>
      <c r="M28" s="16">
        <v>1</v>
      </c>
      <c r="N28" s="1">
        <v>129</v>
      </c>
      <c r="O28" s="2">
        <v>62</v>
      </c>
      <c r="P28" s="2">
        <v>9</v>
      </c>
      <c r="Q28" s="17">
        <f>IF(AND(ISBLANK(D28),ISBLANK(E28),ISBLANK(N28),ISBLANK(O28)),"",N28+O28)</f>
        <v>191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136</v>
      </c>
      <c r="E29" s="4">
        <v>72</v>
      </c>
      <c r="F29" s="4">
        <v>2</v>
      </c>
      <c r="G29" s="20">
        <f t="shared" si="0"/>
        <v>208</v>
      </c>
      <c r="H29" s="41" t="s">
        <v>23</v>
      </c>
      <c r="I29" s="18"/>
      <c r="K29" s="106"/>
      <c r="L29" s="107"/>
      <c r="M29" s="19">
        <v>2</v>
      </c>
      <c r="N29" s="3">
        <v>135</v>
      </c>
      <c r="O29" s="4">
        <v>45</v>
      </c>
      <c r="P29" s="4">
        <v>6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108" t="s">
        <v>52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15722</v>
      </c>
      <c r="B32" s="113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421</v>
      </c>
      <c r="H32" s="42" t="s">
        <v>23</v>
      </c>
      <c r="I32" s="103"/>
      <c r="K32" s="112">
        <v>19619</v>
      </c>
      <c r="L32" s="113"/>
      <c r="M32" s="25" t="s">
        <v>13</v>
      </c>
      <c r="N32" s="26">
        <f>IF(OR(ISNUMBER(Q28),ISNUMBER(Q29),ISNUMBER(Q30),ISNUMBER(Q31)),SUM(N28:N31),"")</f>
        <v>264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371</v>
      </c>
      <c r="R32" s="42" t="s">
        <v>23</v>
      </c>
      <c r="S32" s="103"/>
    </row>
    <row r="33" spans="1:19" ht="12.75" customHeight="1">
      <c r="A33" s="104" t="s">
        <v>53</v>
      </c>
      <c r="B33" s="105"/>
      <c r="C33" s="16">
        <v>1</v>
      </c>
      <c r="D33" s="1">
        <v>143</v>
      </c>
      <c r="E33" s="2">
        <v>81</v>
      </c>
      <c r="F33" s="2">
        <v>1</v>
      </c>
      <c r="G33" s="17">
        <f>IF(AND(ISBLANK(D33),ISBLANK(E33),ISBLANK(N33),ISBLANK(O33)),"",D33+E33)</f>
        <v>224</v>
      </c>
      <c r="H33" s="40" t="s">
        <v>23</v>
      </c>
      <c r="I33" s="18"/>
      <c r="K33" s="104" t="s">
        <v>64</v>
      </c>
      <c r="L33" s="105"/>
      <c r="M33" s="16">
        <v>1</v>
      </c>
      <c r="N33" s="1">
        <v>132</v>
      </c>
      <c r="O33" s="2">
        <v>72</v>
      </c>
      <c r="P33" s="2">
        <v>3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138</v>
      </c>
      <c r="E34" s="4">
        <v>54</v>
      </c>
      <c r="F34" s="4">
        <v>4</v>
      </c>
      <c r="G34" s="20">
        <f t="shared" si="0"/>
        <v>192</v>
      </c>
      <c r="H34" s="41" t="s">
        <v>23</v>
      </c>
      <c r="I34" s="18"/>
      <c r="K34" s="106"/>
      <c r="L34" s="107"/>
      <c r="M34" s="19">
        <v>2</v>
      </c>
      <c r="N34" s="3">
        <v>164</v>
      </c>
      <c r="O34" s="4">
        <v>72</v>
      </c>
      <c r="P34" s="4">
        <v>1</v>
      </c>
      <c r="Q34" s="20">
        <f t="shared" si="1"/>
        <v>236</v>
      </c>
      <c r="R34" s="41" t="s">
        <v>23</v>
      </c>
      <c r="S34" s="18"/>
    </row>
    <row r="35" spans="1:19" ht="12.75" customHeight="1" thickBot="1">
      <c r="A35" s="108" t="s">
        <v>54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4523</v>
      </c>
      <c r="B37" s="113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135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416</v>
      </c>
      <c r="H37" s="43" t="s">
        <v>23</v>
      </c>
      <c r="I37" s="103"/>
      <c r="K37" s="112">
        <v>13569</v>
      </c>
      <c r="L37" s="113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440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1682</v>
      </c>
      <c r="E39" s="33">
        <f>IF(OR(ISNUMBER(G12),ISNUMBER(G17),ISNUMBER(G22),ISNUMBER(G27),ISNUMBER(G32),ISNUMBER(G37)),SUM(E12,E17,E22,E27,E32,E37),"")</f>
        <v>764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2446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1709</v>
      </c>
      <c r="O39" s="33">
        <f>IF(OR(ISNUMBER(Q12),ISNUMBER(Q17),ISNUMBER(Q22),ISNUMBER(Q27),ISNUMBER(Q32),ISNUMBER(Q37)),SUM(O12,O17,O22,O27,O32,O37),"")</f>
        <v>680</v>
      </c>
      <c r="P39" s="33">
        <f>IF(OR(ISNUMBER(Q12),ISNUMBER(Q17),ISNUMBER(Q22),ISNUMBER(Q27),ISNUMBER(Q32),ISNUMBER(Q37)),SUM(P12,P17,P22,P27,P32,P37),"")</f>
        <v>55</v>
      </c>
      <c r="Q39" s="34">
        <f>IF(OR(ISNUMBER(Q12),ISNUMBER(Q17),ISNUMBER(Q22),ISNUMBER(Q27),ISNUMBER(Q32),ISNUMBER(Q37)),SUM(Q12,Q17,Q22,Q27,Q32,Q37),"")</f>
        <v>2389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66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69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0.517361111111111</v>
      </c>
      <c r="D47" s="97"/>
      <c r="I47" s="9" t="s">
        <v>32</v>
      </c>
      <c r="J47" s="93">
        <v>4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>
        <v>40964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</cp:lastModifiedBy>
  <cp:lastPrinted>2006-08-02T21:01:19Z</cp:lastPrinted>
  <dcterms:created xsi:type="dcterms:W3CDTF">2003-07-01T14:03:06Z</dcterms:created>
  <dcterms:modified xsi:type="dcterms:W3CDTF">2012-02-25T13:23:00Z</dcterms:modified>
  <cp:category/>
  <cp:version/>
  <cp:contentType/>
  <cp:contentStatus/>
</cp:coreProperties>
</file>