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<sst xmlns="http://schemas.openxmlformats.org/spreadsheetml/2006/main" count="173" uniqueCount="71">
  <si>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</si>
  <si>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</si>
  <si>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</si>
  <si>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</si>
  <si>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</si>
  <si>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</si>
  <si>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</si>
  <si>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</si>
  <si>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</si>
  <si>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</si>
  <si>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</si>
  <si>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</si>
  <si>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</si>
  <si>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</si>
  <si>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</si>
  <si>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</si>
  <si>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</si>
  <si>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</si>
  <si>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</si>
  <si>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</si>
  <si>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</si>
  <si>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</si>
  <si>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</si>
  <si>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</si>
  <si>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</si>
  <si>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</si>
  <si>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</si>
  <si>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</si>
  <si>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</si>
  <si>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</si>
  <si>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</si>
  <si>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</si>
  <si>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</si>
  <si>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</si>
  <si>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</si>
  <si>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</si>
  <si>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</si>
  <si>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</si>
  <si>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</si>
  <si>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</si>
  <si>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</si>
  <si>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</si>
  <si>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</si>
  <si>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Hranáč</t>
  </si>
  <si>
    <t>Václav</t>
  </si>
  <si>
    <t>Vlček</t>
  </si>
  <si>
    <t>Vlček František</t>
  </si>
  <si>
    <t>František</t>
  </si>
  <si>
    <t>Opatrný</t>
  </si>
  <si>
    <t>Jiří</t>
  </si>
  <si>
    <t xml:space="preserve">Müller </t>
  </si>
  <si>
    <t>Michal</t>
  </si>
  <si>
    <t xml:space="preserve">Matoušek </t>
  </si>
  <si>
    <t>Jaroslav</t>
  </si>
  <si>
    <t>Hranáč Václav</t>
  </si>
  <si>
    <t>II/0367</t>
  </si>
  <si>
    <t>Müllerová</t>
  </si>
  <si>
    <t>Ljubica</t>
  </si>
  <si>
    <t>Slavoj Plzeň B</t>
  </si>
  <si>
    <t>Sokol Plzeň V  B</t>
  </si>
  <si>
    <t>Hejkal Luděk</t>
  </si>
  <si>
    <t>Karkoš</t>
  </si>
  <si>
    <t>Martin</t>
  </si>
  <si>
    <t>Ptáčník</t>
  </si>
  <si>
    <t>Přemysl</t>
  </si>
  <si>
    <t>Klik</t>
  </si>
  <si>
    <t>Pavel</t>
  </si>
  <si>
    <t>Hejkal</t>
  </si>
  <si>
    <t>Luděk</t>
  </si>
  <si>
    <t>Pejsar</t>
  </si>
  <si>
    <t>Ženíšek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</si>
</sst>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G46" sqref="G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40873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58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59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43</v>
      </c>
      <c r="B8" s="83"/>
      <c r="C8" s="16">
        <v>1</v>
      </c>
      <c r="D8" s="1">
        <v>152</v>
      </c>
      <c r="E8" s="2">
        <v>60</v>
      </c>
      <c r="F8" s="2">
        <v>2</v>
      </c>
      <c r="G8" s="17">
        <f>IF(AND(ISBLANK(D8),ISBLANK(E8),ISBLANK(N8),ISBLANK(O8)),"",D8+E8)</f>
        <v>212</v>
      </c>
      <c r="H8" s="40" t="s">
        <v>23</v>
      </c>
      <c r="I8" s="18"/>
      <c r="K8" s="82" t="s">
        <v>61</v>
      </c>
      <c r="L8" s="83"/>
      <c r="M8" s="16">
        <v>1</v>
      </c>
      <c r="N8" s="1">
        <v>144</v>
      </c>
      <c r="O8" s="2">
        <v>51</v>
      </c>
      <c r="P8" s="2">
        <v>4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144</v>
      </c>
      <c r="E9" s="4">
        <v>60</v>
      </c>
      <c r="F9" s="4">
        <v>6</v>
      </c>
      <c r="G9" s="20">
        <f>IF(AND(ISBLANK(D9),ISBLANK(E9),ISBLANK(N9),ISBLANK(O9)),"",D9+E9)</f>
        <v>204</v>
      </c>
      <c r="H9" s="41" t="s">
        <v>23</v>
      </c>
      <c r="I9" s="18"/>
      <c r="K9" s="84"/>
      <c r="L9" s="85"/>
      <c r="M9" s="19">
        <v>2</v>
      </c>
      <c r="N9" s="3">
        <v>147</v>
      </c>
      <c r="O9" s="4">
        <v>70</v>
      </c>
      <c r="P9" s="4">
        <v>2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76" t="s">
        <v>44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15722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120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416</v>
      </c>
      <c r="H12" s="42" t="s">
        <v>23</v>
      </c>
      <c r="I12" s="81"/>
      <c r="K12" s="86">
        <v>17901</v>
      </c>
      <c r="L12" s="8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412</v>
      </c>
      <c r="R12" s="42" t="s">
        <v>23</v>
      </c>
      <c r="S12" s="81"/>
    </row>
    <row r="13" spans="1:19" ht="12.75" customHeight="1">
      <c r="A13" s="82" t="s">
        <v>45</v>
      </c>
      <c r="B13" s="83"/>
      <c r="C13" s="16">
        <v>1</v>
      </c>
      <c r="D13" s="1">
        <v>134</v>
      </c>
      <c r="E13" s="2">
        <v>77</v>
      </c>
      <c r="F13" s="2">
        <v>0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82" t="s">
        <v>63</v>
      </c>
      <c r="L13" s="83"/>
      <c r="M13" s="16">
        <v>1</v>
      </c>
      <c r="N13" s="1">
        <v>154</v>
      </c>
      <c r="O13" s="2">
        <v>66</v>
      </c>
      <c r="P13" s="2">
        <v>3</v>
      </c>
      <c r="Q13" s="17">
        <f aca="true" t="shared" si="1" ref="Q13:Q36">IF(AND(ISBLANK(D13),ISBLANK(E13),ISBLANK(N13),ISBLANK(O13)),"",N13+O13)</f>
        <v>220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62</v>
      </c>
      <c r="F14" s="4">
        <v>3</v>
      </c>
      <c r="G14" s="20">
        <f t="shared" si="0"/>
        <v>204</v>
      </c>
      <c r="H14" s="41" t="s">
        <v>23</v>
      </c>
      <c r="I14" s="18"/>
      <c r="K14" s="84"/>
      <c r="L14" s="85"/>
      <c r="M14" s="19">
        <v>2</v>
      </c>
      <c r="N14" s="3">
        <v>136</v>
      </c>
      <c r="O14" s="4">
        <v>59</v>
      </c>
      <c r="P14" s="4">
        <v>4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1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1</v>
      </c>
    </row>
    <row r="17" spans="1:19" ht="15.75" customHeight="1" thickBot="1">
      <c r="A17" s="86">
        <v>14082</v>
      </c>
      <c r="B17" s="87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415</v>
      </c>
      <c r="H17" s="42" t="s">
        <v>23</v>
      </c>
      <c r="I17" s="81"/>
      <c r="K17" s="86">
        <v>10333</v>
      </c>
      <c r="L17" s="87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415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139</v>
      </c>
      <c r="E18" s="2">
        <v>54</v>
      </c>
      <c r="F18" s="2">
        <v>6</v>
      </c>
      <c r="G18" s="17">
        <f>IF(AND(ISBLANK(D18),ISBLANK(E18),ISBLANK(N18),ISBLANK(O18)),"",D18+E18)</f>
        <v>193</v>
      </c>
      <c r="H18" s="40" t="s">
        <v>23</v>
      </c>
      <c r="I18" s="18"/>
      <c r="K18" s="82" t="s">
        <v>65</v>
      </c>
      <c r="L18" s="83"/>
      <c r="M18" s="16">
        <v>1</v>
      </c>
      <c r="N18" s="1">
        <v>158</v>
      </c>
      <c r="O18" s="2">
        <v>72</v>
      </c>
      <c r="P18" s="2">
        <v>2</v>
      </c>
      <c r="Q18" s="17">
        <f>IF(AND(ISBLANK(D18),ISBLANK(E18),ISBLANK(N18),ISBLANK(O18)),"",N18+O18)</f>
        <v>230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138</v>
      </c>
      <c r="E19" s="4">
        <v>49</v>
      </c>
      <c r="F19" s="4">
        <v>4</v>
      </c>
      <c r="G19" s="20">
        <f t="shared" si="0"/>
        <v>187</v>
      </c>
      <c r="H19" s="41" t="s">
        <v>23</v>
      </c>
      <c r="I19" s="18"/>
      <c r="K19" s="84"/>
      <c r="L19" s="85"/>
      <c r="M19" s="19">
        <v>2</v>
      </c>
      <c r="N19" s="3">
        <v>139</v>
      </c>
      <c r="O19" s="4">
        <v>50</v>
      </c>
      <c r="P19" s="4">
        <v>3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103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380</v>
      </c>
      <c r="H22" s="42" t="s">
        <v>23</v>
      </c>
      <c r="I22" s="81"/>
      <c r="K22" s="86">
        <v>4799</v>
      </c>
      <c r="L22" s="87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419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133</v>
      </c>
      <c r="E23" s="2">
        <v>58</v>
      </c>
      <c r="F23" s="2">
        <v>3</v>
      </c>
      <c r="G23" s="17">
        <f>IF(AND(ISBLANK(D23),ISBLANK(E23),ISBLANK(N23),ISBLANK(O23)),"",D23+E23)</f>
        <v>191</v>
      </c>
      <c r="H23" s="40" t="s">
        <v>23</v>
      </c>
      <c r="I23" s="18"/>
      <c r="K23" s="82" t="s">
        <v>67</v>
      </c>
      <c r="L23" s="83"/>
      <c r="M23" s="16">
        <v>1</v>
      </c>
      <c r="N23" s="1">
        <v>140</v>
      </c>
      <c r="O23" s="2">
        <v>61</v>
      </c>
      <c r="P23" s="2">
        <v>1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133</v>
      </c>
      <c r="E24" s="4">
        <v>69</v>
      </c>
      <c r="F24" s="4">
        <v>1</v>
      </c>
      <c r="G24" s="20">
        <f t="shared" si="0"/>
        <v>202</v>
      </c>
      <c r="H24" s="41" t="s">
        <v>23</v>
      </c>
      <c r="I24" s="18"/>
      <c r="K24" s="84"/>
      <c r="L24" s="85"/>
      <c r="M24" s="19">
        <v>2</v>
      </c>
      <c r="N24" s="3">
        <v>148</v>
      </c>
      <c r="O24" s="4">
        <v>59</v>
      </c>
      <c r="P24" s="4">
        <v>4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4523</v>
      </c>
      <c r="B27" s="87"/>
      <c r="C27" s="25" t="s">
        <v>13</v>
      </c>
      <c r="D27" s="26">
        <f>IF(OR(ISNUMBER(G23),ISNUMBER(G24),ISNUMBER(G25),ISNUMBER(G26)),SUM(D23:D26),"")</f>
        <v>266</v>
      </c>
      <c r="E27" s="27">
        <f>IF(OR(ISNUMBER(G23),ISNUMBER(G24),ISNUMBER(G25),ISNUMBER(G26)),SUM(E23:E26),"")</f>
        <v>127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393</v>
      </c>
      <c r="H27" s="42" t="s">
        <v>23</v>
      </c>
      <c r="I27" s="81"/>
      <c r="K27" s="86">
        <v>5852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120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408</v>
      </c>
      <c r="R27" s="42" t="s">
        <v>23</v>
      </c>
      <c r="S27" s="81"/>
    </row>
    <row r="28" spans="1:19" ht="12.75" customHeight="1">
      <c r="A28" s="82" t="s">
        <v>48</v>
      </c>
      <c r="B28" s="83"/>
      <c r="C28" s="16">
        <v>1</v>
      </c>
      <c r="D28" s="1">
        <v>143</v>
      </c>
      <c r="E28" s="2">
        <v>62</v>
      </c>
      <c r="F28" s="2">
        <v>3</v>
      </c>
      <c r="G28" s="17">
        <f>IF(AND(ISBLANK(D28),ISBLANK(E28),ISBLANK(N28),ISBLANK(O28)),"",D28+E28)</f>
        <v>205</v>
      </c>
      <c r="H28" s="40" t="s">
        <v>23</v>
      </c>
      <c r="I28" s="18"/>
      <c r="K28" s="82" t="s">
        <v>69</v>
      </c>
      <c r="L28" s="83"/>
      <c r="M28" s="16">
        <v>1</v>
      </c>
      <c r="N28" s="1">
        <v>130</v>
      </c>
      <c r="O28" s="2">
        <v>60</v>
      </c>
      <c r="P28" s="2">
        <v>3</v>
      </c>
      <c r="Q28" s="17">
        <f>IF(AND(ISBLANK(D28),ISBLANK(E28),ISBLANK(N28),ISBLANK(O28)),"",N28+O28)</f>
        <v>190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60</v>
      </c>
      <c r="F29" s="4">
        <v>2</v>
      </c>
      <c r="G29" s="20">
        <f t="shared" si="0"/>
        <v>197</v>
      </c>
      <c r="H29" s="41" t="s">
        <v>23</v>
      </c>
      <c r="I29" s="18"/>
      <c r="K29" s="84"/>
      <c r="L29" s="85"/>
      <c r="M29" s="19">
        <v>2</v>
      </c>
      <c r="N29" s="3">
        <v>132</v>
      </c>
      <c r="O29" s="4">
        <v>72</v>
      </c>
      <c r="P29" s="4">
        <v>3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19819</v>
      </c>
      <c r="B32" s="87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402</v>
      </c>
      <c r="H32" s="42" t="s">
        <v>23</v>
      </c>
      <c r="I32" s="81"/>
      <c r="K32" s="86">
        <v>19367</v>
      </c>
      <c r="L32" s="87"/>
      <c r="M32" s="25" t="s">
        <v>13</v>
      </c>
      <c r="N32" s="26">
        <f>IF(OR(ISNUMBER(Q28),ISNUMBER(Q29),ISNUMBER(Q30),ISNUMBER(Q31)),SUM(N28:N31),"")</f>
        <v>262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394</v>
      </c>
      <c r="R32" s="42" t="s">
        <v>23</v>
      </c>
      <c r="S32" s="81"/>
    </row>
    <row r="33" spans="1:19" ht="12.75" customHeight="1">
      <c r="A33" s="82" t="s">
        <v>50</v>
      </c>
      <c r="B33" s="83"/>
      <c r="C33" s="16">
        <v>1</v>
      </c>
      <c r="D33" s="1">
        <v>134</v>
      </c>
      <c r="E33" s="2">
        <v>66</v>
      </c>
      <c r="F33" s="2">
        <v>2</v>
      </c>
      <c r="G33" s="17">
        <f>IF(AND(ISBLANK(D33),ISBLANK(E33),ISBLANK(N33),ISBLANK(O33)),"",D33+E33)</f>
        <v>200</v>
      </c>
      <c r="H33" s="40" t="s">
        <v>23</v>
      </c>
      <c r="I33" s="18"/>
      <c r="K33" s="82" t="s">
        <v>70</v>
      </c>
      <c r="L33" s="83"/>
      <c r="M33" s="16">
        <v>1</v>
      </c>
      <c r="N33" s="1">
        <v>126</v>
      </c>
      <c r="O33" s="2">
        <v>80</v>
      </c>
      <c r="P33" s="2">
        <v>2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139</v>
      </c>
      <c r="E34" s="4">
        <v>72</v>
      </c>
      <c r="F34" s="4">
        <v>2</v>
      </c>
      <c r="G34" s="20">
        <f t="shared" si="0"/>
        <v>211</v>
      </c>
      <c r="H34" s="41" t="s">
        <v>23</v>
      </c>
      <c r="I34" s="18"/>
      <c r="K34" s="84"/>
      <c r="L34" s="85"/>
      <c r="M34" s="19">
        <v>2</v>
      </c>
      <c r="N34" s="3">
        <v>139</v>
      </c>
      <c r="O34" s="4">
        <v>54</v>
      </c>
      <c r="P34" s="4">
        <v>4</v>
      </c>
      <c r="Q34" s="20">
        <f t="shared" si="1"/>
        <v>193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12602</v>
      </c>
      <c r="B37" s="87"/>
      <c r="C37" s="25" t="s">
        <v>13</v>
      </c>
      <c r="D37" s="26">
        <f>IF(OR(ISNUMBER(G33),ISNUMBER(G34),ISNUMBER(G35),ISNUMBER(G36)),SUM(D33:D36),"")</f>
        <v>273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411</v>
      </c>
      <c r="H37" s="43" t="s">
        <v>23</v>
      </c>
      <c r="I37" s="81"/>
      <c r="K37" s="86">
        <v>9778</v>
      </c>
      <c r="L37" s="87"/>
      <c r="M37" s="25" t="s">
        <v>13</v>
      </c>
      <c r="N37" s="26">
        <f>IF(OR(ISNUMBER(Q33),ISNUMBER(Q34),ISNUMBER(Q35),ISNUMBER(Q36)),SUM(N33:N36),"")</f>
        <v>265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1668</v>
      </c>
      <c r="E39" s="33">
        <f>IF(OR(ISNUMBER(G12),ISNUMBER(G17),ISNUMBER(G22),ISNUMBER(G27),ISNUMBER(G32),ISNUMBER(G37)),SUM(E12,E17,E22,E27,E32,E37),"")</f>
        <v>749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2417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1693</v>
      </c>
      <c r="O39" s="33">
        <f>IF(OR(ISNUMBER(Q12),ISNUMBER(Q17),ISNUMBER(Q22),ISNUMBER(Q27),ISNUMBER(Q32),ISNUMBER(Q37)),SUM(O12,O17,O22,O27,O32,O37),"")</f>
        <v>754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2447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54</v>
      </c>
      <c r="D41" s="110"/>
      <c r="E41" s="110"/>
      <c r="G41" s="111" t="s">
        <v>16</v>
      </c>
      <c r="H41" s="111"/>
      <c r="I41" s="39">
        <f>IF(ISNUMBER(I39),SUM(I11,I16,I21,I26,I31,I36,I39),"")</f>
        <v>7</v>
      </c>
      <c r="K41" s="36"/>
      <c r="L41" s="46" t="s">
        <v>24</v>
      </c>
      <c r="M41" s="110" t="s">
        <v>60</v>
      </c>
      <c r="N41" s="110"/>
      <c r="O41" s="110"/>
      <c r="Q41" s="111" t="s">
        <v>16</v>
      </c>
      <c r="R41" s="111"/>
      <c r="S41" s="39">
        <f>IF(ISNUMBER(S39),SUM(S11,S16,S21,S26,S31,S36,S39),"")</f>
        <v>9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0.517361111111111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40873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2011-11-19T15:47:33Z</cp:lastPrinted>
  <dcterms:created xsi:type="dcterms:W3CDTF">2003-07-01T14:03:06Z</dcterms:created>
  <dcterms:modified xsi:type="dcterms:W3CDTF">2011-11-19T15:48:59Z</dcterms:modified>
  <cp:category/>
  <cp:version/>
  <cp:contentType/>
  <cp:contentStatus/>
</cp:coreProperties>
</file>