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<sst xmlns="http://schemas.openxmlformats.org/spreadsheetml/2006/main" count="173" uniqueCount="67">
  <si>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</si>
  <si>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</si>
  <si>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</si>
  <si>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</si>
  <si>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</si>
  <si>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</si>
  <si>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</si>
  <si>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</si>
  <si>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</si>
  <si>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</si>
  <si>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</si>
  <si>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</si>
  <si>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</si>
  <si>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</si>
  <si>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</si>
  <si>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</si>
  <si>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</si>
  <si>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</si>
  <si>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</si>
  <si>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</si>
  <si>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</si>
  <si>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</si>
  <si>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</si>
  <si>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</si>
  <si>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</si>
  <si>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</si>
  <si>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</si>
  <si>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</si>
  <si>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</si>
  <si>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</si>
  <si>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</si>
  <si>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</si>
  <si>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</si>
  <si>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</si>
  <si>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</si>
  <si>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</si>
  <si>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</si>
  <si>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</si>
  <si>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</si>
  <si>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</si>
  <si>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</si>
  <si>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</si>
  <si>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</si>
  <si>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</si>
  <si>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</si>
  <si>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</si>
  <si>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Sokol Díly A</t>
  </si>
  <si>
    <t>Říhánek</t>
  </si>
  <si>
    <t>Václav</t>
  </si>
  <si>
    <t>Vaník</t>
  </si>
  <si>
    <t>Jan</t>
  </si>
  <si>
    <t>Martínek</t>
  </si>
  <si>
    <t>Jaroslav</t>
  </si>
  <si>
    <t>Vildman</t>
  </si>
  <si>
    <t>Jaroš</t>
  </si>
  <si>
    <t>Lukáš</t>
  </si>
  <si>
    <t>Kotlín</t>
  </si>
  <si>
    <t>Josef</t>
  </si>
  <si>
    <t>Jíek Jaroslav</t>
  </si>
  <si>
    <t>26.11.2011 Říhánek Václav v.r.</t>
  </si>
  <si>
    <t>Pittr</t>
  </si>
  <si>
    <t>Sokol</t>
  </si>
  <si>
    <t>Dufek</t>
  </si>
  <si>
    <t>Schwarz</t>
  </si>
  <si>
    <t>Jílek</t>
  </si>
  <si>
    <t>Ochotný</t>
  </si>
  <si>
    <t>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</si>
</sst>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B1">
      <selection activeCell="O43" sqref="O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40873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49</v>
      </c>
      <c r="B8" s="105"/>
      <c r="C8" s="16">
        <v>1</v>
      </c>
      <c r="D8" s="1">
        <v>155</v>
      </c>
      <c r="E8" s="2">
        <v>80</v>
      </c>
      <c r="F8" s="2">
        <v>2</v>
      </c>
      <c r="G8" s="17">
        <f>IF(AND(ISBLANK(D8),ISBLANK(E8),ISBLANK(N8),ISBLANK(O8)),"",D8+E8)</f>
        <v>235</v>
      </c>
      <c r="H8" s="40" t="s">
        <v>23</v>
      </c>
      <c r="I8" s="18"/>
      <c r="K8" s="104" t="s">
        <v>60</v>
      </c>
      <c r="L8" s="105"/>
      <c r="M8" s="16">
        <v>1</v>
      </c>
      <c r="N8" s="1">
        <v>147</v>
      </c>
      <c r="O8" s="2">
        <v>44</v>
      </c>
      <c r="P8" s="2">
        <v>6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163</v>
      </c>
      <c r="E9" s="4">
        <v>70</v>
      </c>
      <c r="F9" s="4">
        <v>1</v>
      </c>
      <c r="G9" s="20">
        <f>IF(AND(ISBLANK(D9),ISBLANK(E9),ISBLANK(N9),ISBLANK(O9)),"",D9+E9)</f>
        <v>233</v>
      </c>
      <c r="H9" s="41" t="s">
        <v>23</v>
      </c>
      <c r="I9" s="18"/>
      <c r="K9" s="106"/>
      <c r="L9" s="107"/>
      <c r="M9" s="19">
        <v>2</v>
      </c>
      <c r="N9" s="3">
        <v>136</v>
      </c>
      <c r="O9" s="4">
        <v>62</v>
      </c>
      <c r="P9" s="4">
        <v>3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108" t="s">
        <v>50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55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1995</v>
      </c>
      <c r="B12" s="113"/>
      <c r="C12" s="25" t="s">
        <v>13</v>
      </c>
      <c r="D12" s="26">
        <f>IF(OR(ISNUMBER(G8),ISNUMBER(G9),ISNUMBER(G10),ISNUMBER(G11)),SUM(D8:D11),"")</f>
        <v>318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468</v>
      </c>
      <c r="H12" s="42" t="s">
        <v>23</v>
      </c>
      <c r="I12" s="103"/>
      <c r="K12" s="112">
        <v>10517</v>
      </c>
      <c r="L12" s="113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389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136</v>
      </c>
      <c r="E13" s="2">
        <v>66</v>
      </c>
      <c r="F13" s="2">
        <v>6</v>
      </c>
      <c r="G13" s="17">
        <f aca="true" t="shared" si="0" ref="G13:G36">IF(AND(ISBLANK(D13),ISBLANK(E13),ISBLANK(N13),ISBLANK(O13)),"",D13+E13)</f>
        <v>202</v>
      </c>
      <c r="H13" s="40" t="s">
        <v>23</v>
      </c>
      <c r="I13" s="18"/>
      <c r="K13" s="104" t="s">
        <v>61</v>
      </c>
      <c r="L13" s="105"/>
      <c r="M13" s="16">
        <v>1</v>
      </c>
      <c r="N13" s="1">
        <v>137</v>
      </c>
      <c r="O13" s="2">
        <v>44</v>
      </c>
      <c r="P13" s="2">
        <v>5</v>
      </c>
      <c r="Q13" s="17">
        <f aca="true" t="shared" si="1" ref="Q13:Q36">IF(AND(ISBLANK(D13),ISBLANK(E13),ISBLANK(N13),ISBLANK(O13)),"",N13+O13)</f>
        <v>181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145</v>
      </c>
      <c r="E14" s="4">
        <v>80</v>
      </c>
      <c r="F14" s="4">
        <v>3</v>
      </c>
      <c r="G14" s="20">
        <f t="shared" si="0"/>
        <v>225</v>
      </c>
      <c r="H14" s="41" t="s">
        <v>23</v>
      </c>
      <c r="I14" s="18"/>
      <c r="K14" s="106"/>
      <c r="L14" s="107"/>
      <c r="M14" s="19">
        <v>2</v>
      </c>
      <c r="N14" s="3">
        <v>147</v>
      </c>
      <c r="O14" s="4">
        <v>54</v>
      </c>
      <c r="P14" s="4">
        <v>2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1988</v>
      </c>
      <c r="B17" s="113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146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427</v>
      </c>
      <c r="H17" s="42" t="s">
        <v>23</v>
      </c>
      <c r="I17" s="103"/>
      <c r="K17" s="112">
        <v>10521</v>
      </c>
      <c r="L17" s="113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382</v>
      </c>
      <c r="R17" s="42" t="s">
        <v>23</v>
      </c>
      <c r="S17" s="103"/>
    </row>
    <row r="18" spans="1:19" ht="12.75" customHeight="1">
      <c r="A18" s="104" t="s">
        <v>51</v>
      </c>
      <c r="B18" s="105"/>
      <c r="C18" s="16">
        <v>1</v>
      </c>
      <c r="D18" s="1">
        <v>132</v>
      </c>
      <c r="E18" s="2">
        <v>44</v>
      </c>
      <c r="F18" s="2">
        <v>8</v>
      </c>
      <c r="G18" s="17">
        <f>IF(AND(ISBLANK(D18),ISBLANK(E18),ISBLANK(N18),ISBLANK(O18)),"",D18+E18)</f>
        <v>176</v>
      </c>
      <c r="H18" s="40" t="s">
        <v>23</v>
      </c>
      <c r="I18" s="18"/>
      <c r="K18" s="104" t="s">
        <v>62</v>
      </c>
      <c r="L18" s="105"/>
      <c r="M18" s="16">
        <v>1</v>
      </c>
      <c r="N18" s="1">
        <v>142</v>
      </c>
      <c r="O18" s="2">
        <v>71</v>
      </c>
      <c r="P18" s="2">
        <v>2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117</v>
      </c>
      <c r="E19" s="4">
        <v>44</v>
      </c>
      <c r="F19" s="4">
        <v>9</v>
      </c>
      <c r="G19" s="20">
        <f t="shared" si="0"/>
        <v>161</v>
      </c>
      <c r="H19" s="41" t="s">
        <v>23</v>
      </c>
      <c r="I19" s="18"/>
      <c r="K19" s="106"/>
      <c r="L19" s="107"/>
      <c r="M19" s="19">
        <v>2</v>
      </c>
      <c r="N19" s="3">
        <v>150</v>
      </c>
      <c r="O19" s="4">
        <v>57</v>
      </c>
      <c r="P19" s="4">
        <v>4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8" t="s">
        <v>52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9784</v>
      </c>
      <c r="B22" s="113"/>
      <c r="C22" s="25" t="s">
        <v>13</v>
      </c>
      <c r="D22" s="26">
        <f>IF(OR(ISNUMBER(G18),ISNUMBER(G19),ISNUMBER(G20),ISNUMBER(G21)),SUM(D18:D21),"")</f>
        <v>249</v>
      </c>
      <c r="E22" s="27">
        <f>IF(OR(ISNUMBER(G18),ISNUMBER(G19),ISNUMBER(G20),ISNUMBER(G21)),SUM(E18:E21),"")</f>
        <v>88</v>
      </c>
      <c r="F22" s="27">
        <f>IF(OR(ISNUMBER(G18),ISNUMBER(G19),ISNUMBER(G20),ISNUMBER(G21)),SUM(F18:F21),"")</f>
        <v>17</v>
      </c>
      <c r="G22" s="28">
        <f>IF(OR(ISNUMBER(G18),ISNUMBER(G19),ISNUMBER(G20),ISNUMBER(G21)),SUM(G18:G21),"")</f>
        <v>337</v>
      </c>
      <c r="H22" s="42" t="s">
        <v>23</v>
      </c>
      <c r="I22" s="103"/>
      <c r="K22" s="112">
        <v>3825</v>
      </c>
      <c r="L22" s="113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128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420</v>
      </c>
      <c r="R22" s="42" t="s">
        <v>23</v>
      </c>
      <c r="S22" s="103"/>
    </row>
    <row r="23" spans="1:19" ht="12.75" customHeight="1">
      <c r="A23" s="104" t="s">
        <v>53</v>
      </c>
      <c r="B23" s="105"/>
      <c r="C23" s="16">
        <v>1</v>
      </c>
      <c r="D23" s="1">
        <v>128</v>
      </c>
      <c r="E23" s="2">
        <v>54</v>
      </c>
      <c r="F23" s="2">
        <v>2</v>
      </c>
      <c r="G23" s="17">
        <f>IF(AND(ISBLANK(D23),ISBLANK(E23),ISBLANK(N23),ISBLANK(O23)),"",D23+E23)</f>
        <v>182</v>
      </c>
      <c r="H23" s="40" t="s">
        <v>23</v>
      </c>
      <c r="I23" s="18"/>
      <c r="K23" s="104" t="s">
        <v>63</v>
      </c>
      <c r="L23" s="105"/>
      <c r="M23" s="16">
        <v>1</v>
      </c>
      <c r="N23" s="1">
        <v>146</v>
      </c>
      <c r="O23" s="2">
        <v>79</v>
      </c>
      <c r="P23" s="2">
        <v>3</v>
      </c>
      <c r="Q23" s="17">
        <f>IF(AND(ISBLANK(D23),ISBLANK(E23),ISBLANK(N23),ISBLANK(O23)),"",N23+O23)</f>
        <v>225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135</v>
      </c>
      <c r="E24" s="4">
        <v>66</v>
      </c>
      <c r="F24" s="4">
        <v>4</v>
      </c>
      <c r="G24" s="20">
        <f t="shared" si="0"/>
        <v>201</v>
      </c>
      <c r="H24" s="41" t="s">
        <v>23</v>
      </c>
      <c r="I24" s="18"/>
      <c r="K24" s="106"/>
      <c r="L24" s="107"/>
      <c r="M24" s="19">
        <v>2</v>
      </c>
      <c r="N24" s="3">
        <v>128</v>
      </c>
      <c r="O24" s="4">
        <v>51</v>
      </c>
      <c r="P24" s="4">
        <v>3</v>
      </c>
      <c r="Q24" s="20">
        <f t="shared" si="1"/>
        <v>179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11319</v>
      </c>
      <c r="B27" s="113"/>
      <c r="C27" s="25" t="s">
        <v>13</v>
      </c>
      <c r="D27" s="26">
        <f>IF(OR(ISNUMBER(G23),ISNUMBER(G24),ISNUMBER(G25),ISNUMBER(G26)),SUM(D23:D26),"")</f>
        <v>263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383</v>
      </c>
      <c r="H27" s="42" t="s">
        <v>23</v>
      </c>
      <c r="I27" s="103"/>
      <c r="K27" s="112">
        <v>3811</v>
      </c>
      <c r="L27" s="113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404</v>
      </c>
      <c r="R27" s="42" t="s">
        <v>23</v>
      </c>
      <c r="S27" s="103"/>
    </row>
    <row r="28" spans="1:19" ht="12.75" customHeight="1">
      <c r="A28" s="104" t="s">
        <v>54</v>
      </c>
      <c r="B28" s="105"/>
      <c r="C28" s="16">
        <v>1</v>
      </c>
      <c r="D28" s="1">
        <v>140</v>
      </c>
      <c r="E28" s="2">
        <v>70</v>
      </c>
      <c r="F28" s="2">
        <v>2</v>
      </c>
      <c r="G28" s="17">
        <f>IF(AND(ISBLANK(D28),ISBLANK(E28),ISBLANK(N28),ISBLANK(O28)),"",D28+E28)</f>
        <v>210</v>
      </c>
      <c r="H28" s="40" t="s">
        <v>23</v>
      </c>
      <c r="I28" s="18"/>
      <c r="K28" s="104" t="s">
        <v>64</v>
      </c>
      <c r="L28" s="105"/>
      <c r="M28" s="16">
        <v>1</v>
      </c>
      <c r="N28" s="1">
        <v>150</v>
      </c>
      <c r="O28" s="2">
        <v>71</v>
      </c>
      <c r="P28" s="2">
        <v>4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144</v>
      </c>
      <c r="E29" s="4">
        <v>79</v>
      </c>
      <c r="F29" s="4">
        <v>3</v>
      </c>
      <c r="G29" s="20">
        <f t="shared" si="0"/>
        <v>223</v>
      </c>
      <c r="H29" s="41" t="s">
        <v>23</v>
      </c>
      <c r="I29" s="18"/>
      <c r="K29" s="106"/>
      <c r="L29" s="107"/>
      <c r="M29" s="19">
        <v>2</v>
      </c>
      <c r="N29" s="3">
        <v>153</v>
      </c>
      <c r="O29" s="4">
        <v>81</v>
      </c>
      <c r="P29" s="4">
        <v>3</v>
      </c>
      <c r="Q29" s="20">
        <f t="shared" si="1"/>
        <v>234</v>
      </c>
      <c r="R29" s="41" t="s">
        <v>23</v>
      </c>
      <c r="S29" s="18"/>
    </row>
    <row r="30" spans="1:19" ht="12.75" customHeight="1" thickBot="1">
      <c r="A30" s="108" t="s">
        <v>55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13675</v>
      </c>
      <c r="B32" s="113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433</v>
      </c>
      <c r="H32" s="42" t="s">
        <v>23</v>
      </c>
      <c r="I32" s="103"/>
      <c r="K32" s="112">
        <v>3785</v>
      </c>
      <c r="L32" s="113"/>
      <c r="M32" s="25" t="s">
        <v>13</v>
      </c>
      <c r="N32" s="26">
        <f>IF(OR(ISNUMBER(Q28),ISNUMBER(Q29),ISNUMBER(Q30),ISNUMBER(Q31)),SUM(N28:N31),"")</f>
        <v>303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455</v>
      </c>
      <c r="R32" s="42" t="s">
        <v>23</v>
      </c>
      <c r="S32" s="103"/>
    </row>
    <row r="33" spans="1:19" ht="12.75" customHeight="1">
      <c r="A33" s="104" t="s">
        <v>56</v>
      </c>
      <c r="B33" s="105"/>
      <c r="C33" s="16">
        <v>1</v>
      </c>
      <c r="D33" s="1">
        <v>132</v>
      </c>
      <c r="E33" s="2">
        <v>54</v>
      </c>
      <c r="F33" s="2">
        <v>3</v>
      </c>
      <c r="G33" s="17">
        <f>IF(AND(ISBLANK(D33),ISBLANK(E33),ISBLANK(N33),ISBLANK(O33)),"",D33+E33)</f>
        <v>186</v>
      </c>
      <c r="H33" s="40" t="s">
        <v>23</v>
      </c>
      <c r="I33" s="18"/>
      <c r="K33" s="104" t="s">
        <v>65</v>
      </c>
      <c r="L33" s="105"/>
      <c r="M33" s="16">
        <v>1</v>
      </c>
      <c r="N33" s="1">
        <v>122</v>
      </c>
      <c r="O33" s="2">
        <v>88</v>
      </c>
      <c r="P33" s="2">
        <v>4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141</v>
      </c>
      <c r="E34" s="4">
        <v>57</v>
      </c>
      <c r="F34" s="4">
        <v>6</v>
      </c>
      <c r="G34" s="20">
        <f t="shared" si="0"/>
        <v>198</v>
      </c>
      <c r="H34" s="41" t="s">
        <v>23</v>
      </c>
      <c r="I34" s="18"/>
      <c r="K34" s="106"/>
      <c r="L34" s="107"/>
      <c r="M34" s="19">
        <v>2</v>
      </c>
      <c r="N34" s="3">
        <v>114</v>
      </c>
      <c r="O34" s="4">
        <v>51</v>
      </c>
      <c r="P34" s="4">
        <v>6</v>
      </c>
      <c r="Q34" s="20">
        <f t="shared" si="1"/>
        <v>165</v>
      </c>
      <c r="R34" s="41" t="s">
        <v>23</v>
      </c>
      <c r="S34" s="18"/>
    </row>
    <row r="35" spans="1:19" ht="12.75" customHeight="1" thickBot="1">
      <c r="A35" s="108" t="s">
        <v>57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66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1975</v>
      </c>
      <c r="B37" s="113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384</v>
      </c>
      <c r="H37" s="43" t="s">
        <v>23</v>
      </c>
      <c r="I37" s="103"/>
      <c r="K37" s="112">
        <v>10522</v>
      </c>
      <c r="L37" s="113"/>
      <c r="M37" s="25" t="s">
        <v>13</v>
      </c>
      <c r="N37" s="26">
        <f>IF(OR(ISNUMBER(Q33),ISNUMBER(Q34),ISNUMBER(Q35),ISNUMBER(Q36)),SUM(N33:N36),"")</f>
        <v>236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375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1668</v>
      </c>
      <c r="E39" s="33">
        <f>IF(OR(ISNUMBER(G12),ISNUMBER(G17),ISNUMBER(G22),ISNUMBER(G27),ISNUMBER(G32),ISNUMBER(G37)),SUM(E12,E17,E22,E27,E32,E37),"")</f>
        <v>764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2432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1672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2425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58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>
        <v>52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3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