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<sst xmlns="http://schemas.openxmlformats.org/spreadsheetml/2006/main" count="179" uniqueCount="76">
  <si>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</si>
  <si>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</si>
  <si>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</si>
  <si>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</si>
  <si>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</si>
  <si>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</si>
  <si>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</si>
  <si>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</si>
  <si>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</si>
  <si>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</si>
  <si>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</si>
  <si>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</si>
  <si>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</si>
  <si>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</si>
  <si>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</si>
  <si>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</si>
  <si>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</si>
  <si>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</si>
  <si>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</si>
  <si>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</si>
  <si>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</si>
  <si>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</si>
  <si>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</si>
  <si>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</si>
  <si>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</si>
  <si>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</si>
  <si>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</si>
  <si>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</si>
  <si>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</si>
  <si>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</si>
  <si>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</si>
  <si>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</si>
  <si>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</si>
  <si>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</si>
  <si>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</si>
  <si>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</si>
  <si>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</si>
  <si>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</si>
  <si>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</si>
  <si>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</si>
  <si>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</si>
  <si>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</si>
  <si>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</si>
  <si>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Aleš</t>
  </si>
  <si>
    <t>Martin</t>
  </si>
  <si>
    <t>Josef</t>
  </si>
  <si>
    <t xml:space="preserve">Vojtěch </t>
  </si>
  <si>
    <t>Ladislav</t>
  </si>
  <si>
    <t>Otto</t>
  </si>
  <si>
    <t>Milan</t>
  </si>
  <si>
    <t>Petr</t>
  </si>
  <si>
    <t>Zdeněk</t>
  </si>
  <si>
    <t>Dix</t>
  </si>
  <si>
    <t>Sobotka</t>
  </si>
  <si>
    <t>Kupka</t>
  </si>
  <si>
    <t>Dvořák</t>
  </si>
  <si>
    <t>Kořan</t>
  </si>
  <si>
    <t>Filek</t>
  </si>
  <si>
    <t>Sloup</t>
  </si>
  <si>
    <t>Jaroš</t>
  </si>
  <si>
    <t>Kučera</t>
  </si>
  <si>
    <t>Mlnářík</t>
  </si>
  <si>
    <t>Baloun</t>
  </si>
  <si>
    <t>Škoda -  B</t>
  </si>
  <si>
    <t>TJ Dobřany -  B</t>
  </si>
  <si>
    <t>Václav</t>
  </si>
  <si>
    <t>Beránek</t>
  </si>
  <si>
    <t>Hamrle Vladimír</t>
  </si>
  <si>
    <t>Beránek Václav</t>
  </si>
  <si>
    <t>v.r.</t>
  </si>
  <si>
    <t>Sloup Otto</t>
  </si>
  <si>
    <t>II./0468</t>
  </si>
  <si>
    <t>Škoda VS Plzeň</t>
  </si>
  <si>
    <t>9.10.2010 Beránek Václav v.r.</t>
  </si>
  <si>
    <t>Mlnářík Zdeněk</t>
  </si>
  <si>
    <t>Jiří st.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</si>
</sst>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72</v>
      </c>
      <c r="M1" s="107"/>
      <c r="N1" s="107"/>
      <c r="O1" s="108" t="s">
        <v>2</v>
      </c>
      <c r="P1" s="108"/>
      <c r="Q1" s="103">
        <v>40460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52</v>
      </c>
      <c r="B8" s="83"/>
      <c r="C8" s="16">
        <v>1</v>
      </c>
      <c r="D8" s="1">
        <v>157</v>
      </c>
      <c r="E8" s="2">
        <v>89</v>
      </c>
      <c r="F8" s="2">
        <v>0</v>
      </c>
      <c r="G8" s="17">
        <f>IF(AND(ISBLANK(D8),ISBLANK(E8),ISBLANK(N8),ISBLANK(O8)),"",D8+E8)</f>
        <v>246</v>
      </c>
      <c r="H8" s="40" t="s">
        <v>23</v>
      </c>
      <c r="I8" s="18"/>
      <c r="K8" s="82" t="s">
        <v>53</v>
      </c>
      <c r="L8" s="83"/>
      <c r="M8" s="16">
        <v>1</v>
      </c>
      <c r="N8" s="1">
        <v>137</v>
      </c>
      <c r="O8" s="2">
        <v>62</v>
      </c>
      <c r="P8" s="2">
        <v>2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153</v>
      </c>
      <c r="E9" s="4">
        <v>93</v>
      </c>
      <c r="F9" s="4">
        <v>0</v>
      </c>
      <c r="G9" s="20">
        <f>IF(AND(ISBLANK(D9),ISBLANK(E9),ISBLANK(N9),ISBLANK(O9)),"",D9+E9)</f>
        <v>246</v>
      </c>
      <c r="H9" s="41" t="s">
        <v>23</v>
      </c>
      <c r="I9" s="18"/>
      <c r="K9" s="84"/>
      <c r="L9" s="85"/>
      <c r="M9" s="19">
        <v>2</v>
      </c>
      <c r="N9" s="3">
        <v>130</v>
      </c>
      <c r="O9" s="4">
        <v>63</v>
      </c>
      <c r="P9" s="4">
        <v>4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310</v>
      </c>
      <c r="E12" s="27">
        <f>IF(OR(ISNUMBER(G8),ISNUMBER(G9),ISNUMBER(G10),ISNUMBER(G11)),SUM(E8:E11),"")</f>
        <v>182</v>
      </c>
      <c r="F12" s="27">
        <f>IF(OR(ISNUMBER(G8),ISNUMBER(G9),ISNUMBER(G10),ISNUMBER(G11)),SUM(F8:F11),"")</f>
        <v>0</v>
      </c>
      <c r="G12" s="28">
        <f>IF(OR(ISNUMBER(G8),ISNUMBER(G9),ISNUMBER(G10),ISNUMBER(G11)),SUM(G8:G11),"")</f>
        <v>492</v>
      </c>
      <c r="H12" s="42" t="s">
        <v>23</v>
      </c>
      <c r="I12" s="81"/>
      <c r="K12" s="86">
        <v>3589</v>
      </c>
      <c r="L12" s="8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392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163</v>
      </c>
      <c r="E13" s="2">
        <v>70</v>
      </c>
      <c r="F13" s="2">
        <v>3</v>
      </c>
      <c r="G13" s="17">
        <f aca="true" t="shared" si="0" ref="G13:G36">IF(AND(ISBLANK(D13),ISBLANK(E13),ISBLANK(N13),ISBLANK(O13)),"",D13+E13)</f>
        <v>233</v>
      </c>
      <c r="H13" s="40" t="s">
        <v>23</v>
      </c>
      <c r="I13" s="18"/>
      <c r="K13" s="82" t="s">
        <v>55</v>
      </c>
      <c r="L13" s="83"/>
      <c r="M13" s="16">
        <v>1</v>
      </c>
      <c r="N13" s="1">
        <v>127</v>
      </c>
      <c r="O13" s="2">
        <v>75</v>
      </c>
      <c r="P13" s="2">
        <v>1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167</v>
      </c>
      <c r="E14" s="4">
        <v>63</v>
      </c>
      <c r="F14" s="4">
        <v>4</v>
      </c>
      <c r="G14" s="20">
        <f t="shared" si="0"/>
        <v>230</v>
      </c>
      <c r="H14" s="41" t="s">
        <v>23</v>
      </c>
      <c r="I14" s="18"/>
      <c r="K14" s="84"/>
      <c r="L14" s="85"/>
      <c r="M14" s="19">
        <v>2</v>
      </c>
      <c r="N14" s="3">
        <v>149</v>
      </c>
      <c r="O14" s="4">
        <v>45</v>
      </c>
      <c r="P14" s="4">
        <v>6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13569</v>
      </c>
      <c r="B17" s="87"/>
      <c r="C17" s="25" t="s">
        <v>13</v>
      </c>
      <c r="D17" s="26">
        <f>IF(OR(ISNUMBER(G13),ISNUMBER(G14),ISNUMBER(G15),ISNUMBER(G16)),SUM(D13:D16),"")</f>
        <v>330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463</v>
      </c>
      <c r="H17" s="42" t="s">
        <v>23</v>
      </c>
      <c r="I17" s="81"/>
      <c r="K17" s="86">
        <v>3588</v>
      </c>
      <c r="L17" s="87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120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82" t="s">
        <v>66</v>
      </c>
      <c r="B18" s="83"/>
      <c r="C18" s="16">
        <v>1</v>
      </c>
      <c r="D18" s="1">
        <v>140</v>
      </c>
      <c r="E18" s="2">
        <v>53</v>
      </c>
      <c r="F18" s="2">
        <v>11</v>
      </c>
      <c r="G18" s="17">
        <f>IF(AND(ISBLANK(D18),ISBLANK(E18),ISBLANK(N18),ISBLANK(O18)),"",D18+E18)</f>
        <v>193</v>
      </c>
      <c r="H18" s="40" t="s">
        <v>23</v>
      </c>
      <c r="I18" s="18"/>
      <c r="K18" s="82" t="s">
        <v>56</v>
      </c>
      <c r="L18" s="83"/>
      <c r="M18" s="16">
        <v>1</v>
      </c>
      <c r="N18" s="1">
        <v>137</v>
      </c>
      <c r="O18" s="2">
        <v>81</v>
      </c>
      <c r="P18" s="2">
        <v>1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131</v>
      </c>
      <c r="E19" s="4">
        <v>62</v>
      </c>
      <c r="F19" s="4">
        <v>1</v>
      </c>
      <c r="G19" s="20">
        <f t="shared" si="0"/>
        <v>193</v>
      </c>
      <c r="H19" s="41" t="s">
        <v>23</v>
      </c>
      <c r="I19" s="18"/>
      <c r="K19" s="84"/>
      <c r="L19" s="85"/>
      <c r="M19" s="19">
        <v>2</v>
      </c>
      <c r="N19" s="3">
        <v>133</v>
      </c>
      <c r="O19" s="4">
        <v>62</v>
      </c>
      <c r="P19" s="4">
        <v>5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76" t="s">
        <v>65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1971</v>
      </c>
      <c r="B22" s="87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386</v>
      </c>
      <c r="H22" s="42" t="s">
        <v>23</v>
      </c>
      <c r="I22" s="81"/>
      <c r="K22" s="86">
        <v>18769</v>
      </c>
      <c r="L22" s="87"/>
      <c r="M22" s="25" t="s">
        <v>13</v>
      </c>
      <c r="N22" s="26">
        <f>IF(OR(ISNUMBER(Q18),ISNUMBER(Q19),ISNUMBER(Q20),ISNUMBER(Q21)),SUM(N18:N21),"")</f>
        <v>270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413</v>
      </c>
      <c r="R22" s="42" t="s">
        <v>23</v>
      </c>
      <c r="S22" s="81"/>
    </row>
    <row r="23" spans="1:19" ht="12.75" customHeight="1">
      <c r="A23" s="82" t="s">
        <v>57</v>
      </c>
      <c r="B23" s="83"/>
      <c r="C23" s="16">
        <v>1</v>
      </c>
      <c r="D23" s="1">
        <v>143</v>
      </c>
      <c r="E23" s="2">
        <v>70</v>
      </c>
      <c r="F23" s="2">
        <v>0</v>
      </c>
      <c r="G23" s="17">
        <f>IF(AND(ISBLANK(D23),ISBLANK(E23),ISBLANK(N23),ISBLANK(O23)),"",D23+E23)</f>
        <v>213</v>
      </c>
      <c r="H23" s="40" t="s">
        <v>23</v>
      </c>
      <c r="I23" s="18"/>
      <c r="K23" s="82" t="s">
        <v>58</v>
      </c>
      <c r="L23" s="83"/>
      <c r="M23" s="16">
        <v>1</v>
      </c>
      <c r="N23" s="1">
        <v>146</v>
      </c>
      <c r="O23" s="2">
        <v>49</v>
      </c>
      <c r="P23" s="2">
        <v>5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99</v>
      </c>
      <c r="F24" s="4">
        <v>1</v>
      </c>
      <c r="G24" s="20">
        <f t="shared" si="0"/>
        <v>237</v>
      </c>
      <c r="H24" s="41" t="s">
        <v>23</v>
      </c>
      <c r="I24" s="18"/>
      <c r="K24" s="84"/>
      <c r="L24" s="85"/>
      <c r="M24" s="19">
        <v>2</v>
      </c>
      <c r="N24" s="3">
        <v>141</v>
      </c>
      <c r="O24" s="4">
        <v>72</v>
      </c>
      <c r="P24" s="4">
        <v>1</v>
      </c>
      <c r="Q24" s="20">
        <f t="shared" si="1"/>
        <v>213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5412</v>
      </c>
      <c r="B27" s="87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169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450</v>
      </c>
      <c r="H27" s="42" t="s">
        <v>23</v>
      </c>
      <c r="I27" s="81"/>
      <c r="K27" s="86">
        <v>3569</v>
      </c>
      <c r="L27" s="87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408</v>
      </c>
      <c r="R27" s="42" t="s">
        <v>23</v>
      </c>
      <c r="S27" s="81"/>
    </row>
    <row r="28" spans="1:19" ht="12.75" customHeight="1">
      <c r="A28" s="82" t="s">
        <v>59</v>
      </c>
      <c r="B28" s="83"/>
      <c r="C28" s="16">
        <v>1</v>
      </c>
      <c r="D28" s="1">
        <v>151</v>
      </c>
      <c r="E28" s="2">
        <v>59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82" t="s">
        <v>60</v>
      </c>
      <c r="L28" s="83"/>
      <c r="M28" s="16">
        <v>1</v>
      </c>
      <c r="N28" s="1">
        <v>152</v>
      </c>
      <c r="O28" s="2">
        <v>94</v>
      </c>
      <c r="P28" s="2">
        <v>1</v>
      </c>
      <c r="Q28" s="17">
        <f>IF(AND(ISBLANK(D28),ISBLANK(E28),ISBLANK(N28),ISBLANK(O28)),"",N28+O28)</f>
        <v>246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141</v>
      </c>
      <c r="E29" s="4">
        <v>52</v>
      </c>
      <c r="F29" s="4">
        <v>5</v>
      </c>
      <c r="G29" s="20">
        <f t="shared" si="0"/>
        <v>193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70</v>
      </c>
      <c r="P29" s="4">
        <v>3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1973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403</v>
      </c>
      <c r="H32" s="42" t="s">
        <v>23</v>
      </c>
      <c r="I32" s="81"/>
      <c r="K32" s="86">
        <v>12667</v>
      </c>
      <c r="L32" s="87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164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461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150</v>
      </c>
      <c r="E33" s="2">
        <v>90</v>
      </c>
      <c r="F33" s="2">
        <v>0</v>
      </c>
      <c r="G33" s="17">
        <f>IF(AND(ISBLANK(D33),ISBLANK(E33),ISBLANK(N33),ISBLANK(O33)),"",D33+E33)</f>
        <v>240</v>
      </c>
      <c r="H33" s="40" t="s">
        <v>23</v>
      </c>
      <c r="I33" s="18"/>
      <c r="K33" s="82" t="s">
        <v>62</v>
      </c>
      <c r="L33" s="83"/>
      <c r="M33" s="16">
        <v>1</v>
      </c>
      <c r="N33" s="1">
        <v>145</v>
      </c>
      <c r="O33" s="2">
        <v>71</v>
      </c>
      <c r="P33" s="2">
        <v>1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160</v>
      </c>
      <c r="E34" s="4">
        <v>85</v>
      </c>
      <c r="F34" s="4">
        <v>0</v>
      </c>
      <c r="G34" s="20">
        <f t="shared" si="0"/>
        <v>245</v>
      </c>
      <c r="H34" s="41" t="s">
        <v>23</v>
      </c>
      <c r="I34" s="18"/>
      <c r="K34" s="84"/>
      <c r="L34" s="85"/>
      <c r="M34" s="19">
        <v>2</v>
      </c>
      <c r="N34" s="3">
        <v>153</v>
      </c>
      <c r="O34" s="4">
        <v>54</v>
      </c>
      <c r="P34" s="4">
        <v>1</v>
      </c>
      <c r="Q34" s="20">
        <f t="shared" si="1"/>
        <v>207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2771</v>
      </c>
      <c r="B37" s="87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175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485</v>
      </c>
      <c r="H37" s="43" t="s">
        <v>23</v>
      </c>
      <c r="I37" s="81"/>
      <c r="K37" s="86">
        <v>12946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1794</v>
      </c>
      <c r="E39" s="33">
        <f>IF(OR(ISNUMBER(G12),ISNUMBER(G17),ISNUMBER(G22),ISNUMBER(G27),ISNUMBER(G32),ISNUMBER(G37)),SUM(E12,E17,E22,E27,E32,E37),"")</f>
        <v>885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2679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798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2493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74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69</v>
      </c>
      <c r="D42" s="111"/>
      <c r="E42" s="111"/>
      <c r="G42" s="44"/>
      <c r="H42" s="44"/>
      <c r="I42" s="44"/>
      <c r="K42" s="36"/>
      <c r="L42" s="46" t="s">
        <v>25</v>
      </c>
      <c r="M42" s="111" t="s">
        <v>69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 t="s">
        <v>69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0.5520833333333334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67</v>
      </c>
      <c r="C57" s="125"/>
      <c r="D57" s="74">
        <v>1972</v>
      </c>
      <c r="E57" s="124" t="s">
        <v>68</v>
      </c>
      <c r="F57" s="126"/>
      <c r="G57" s="126"/>
      <c r="H57" s="125"/>
      <c r="I57" s="74">
        <v>1971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2010-10-09T11:47:25Z</cp:lastPrinted>
  <dcterms:created xsi:type="dcterms:W3CDTF">2003-07-01T14:03:06Z</dcterms:created>
  <dcterms:modified xsi:type="dcterms:W3CDTF">2009-08-09T18:22:59Z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