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<sst xmlns="http://schemas.openxmlformats.org/spreadsheetml/2006/main" count="173" uniqueCount="71">
  <si>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</si>
  <si>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</si>
  <si>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</si>
  <si>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</si>
  <si>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</si>
  <si>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</si>
  <si>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</si>
  <si>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</si>
  <si>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</si>
  <si>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</si>
  <si>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</si>
  <si>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</si>
  <si>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</si>
  <si>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</si>
  <si>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</si>
  <si>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</si>
  <si>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</si>
  <si>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</si>
  <si>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</si>
  <si>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</si>
  <si>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</si>
  <si>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</si>
  <si>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</si>
  <si>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</si>
  <si>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</si>
  <si>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</si>
  <si>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</si>
  <si>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</si>
  <si>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</si>
  <si>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</si>
  <si>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</si>
  <si>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</si>
  <si>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</si>
  <si>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</si>
  <si>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</si>
  <si>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</si>
  <si>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</si>
  <si>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</si>
  <si>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</si>
  <si>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</si>
  <si>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</si>
  <si>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</si>
  <si>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B</t>
  </si>
  <si>
    <t>TJ Dobřany B</t>
  </si>
  <si>
    <t>Havlovice</t>
  </si>
  <si>
    <t>Palacký Petr</t>
  </si>
  <si>
    <t>II/0477</t>
  </si>
  <si>
    <t>Kotal Josef</t>
  </si>
  <si>
    <t>Svobodová</t>
  </si>
  <si>
    <t>Petra</t>
  </si>
  <si>
    <t>Pivoňka</t>
  </si>
  <si>
    <t>Pavel</t>
  </si>
  <si>
    <t>Kotal</t>
  </si>
  <si>
    <t>Josef</t>
  </si>
  <si>
    <t>Gottwaldová</t>
  </si>
  <si>
    <t>Ivana</t>
  </si>
  <si>
    <t>Palacký</t>
  </si>
  <si>
    <t>Petr</t>
  </si>
  <si>
    <t>Byrtus</t>
  </si>
  <si>
    <t>Jaromír</t>
  </si>
  <si>
    <t>Sloup</t>
  </si>
  <si>
    <t>Otto</t>
  </si>
  <si>
    <t>Dvořák</t>
  </si>
  <si>
    <t>Kořan</t>
  </si>
  <si>
    <t>Vojtěch</t>
  </si>
  <si>
    <t>Provazník</t>
  </si>
  <si>
    <t>Martin</t>
  </si>
  <si>
    <t>Pružinský</t>
  </si>
  <si>
    <t>František</t>
  </si>
  <si>
    <t>Fišer</t>
  </si>
  <si>
    <t>Sloup Otto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</si>
</sst>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9" fillId="0" borderId="63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4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76" xfId="0" applyNumberFormat="1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U45" sqref="U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8" t="s">
        <v>44</v>
      </c>
      <c r="M1" s="108"/>
      <c r="N1" s="108"/>
      <c r="O1" s="109" t="s">
        <v>2</v>
      </c>
      <c r="P1" s="109"/>
      <c r="Q1" s="111">
        <v>40215</v>
      </c>
      <c r="R1" s="112"/>
      <c r="S1" s="112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42</v>
      </c>
      <c r="C3" s="103"/>
      <c r="D3" s="103"/>
      <c r="E3" s="103"/>
      <c r="F3" s="103"/>
      <c r="G3" s="103"/>
      <c r="H3" s="103"/>
      <c r="I3" s="104"/>
      <c r="K3" s="38" t="s">
        <v>4</v>
      </c>
      <c r="L3" s="102" t="s">
        <v>43</v>
      </c>
      <c r="M3" s="102"/>
      <c r="N3" s="102"/>
      <c r="O3" s="102"/>
      <c r="P3" s="102"/>
      <c r="Q3" s="102"/>
      <c r="R3" s="102"/>
      <c r="S3" s="110"/>
    </row>
    <row r="4" ht="4.5" customHeight="1" thickBot="1"/>
    <row r="5" spans="1:19" ht="12.75" customHeight="1">
      <c r="A5" s="96" t="s">
        <v>5</v>
      </c>
      <c r="B5" s="97"/>
      <c r="C5" s="100" t="s">
        <v>6</v>
      </c>
      <c r="D5" s="92" t="s">
        <v>7</v>
      </c>
      <c r="E5" s="93"/>
      <c r="F5" s="93"/>
      <c r="G5" s="94"/>
      <c r="H5" s="105" t="s">
        <v>8</v>
      </c>
      <c r="I5" s="106"/>
      <c r="K5" s="96" t="s">
        <v>5</v>
      </c>
      <c r="L5" s="97"/>
      <c r="M5" s="100" t="s">
        <v>6</v>
      </c>
      <c r="N5" s="92" t="s">
        <v>7</v>
      </c>
      <c r="O5" s="93"/>
      <c r="P5" s="93"/>
      <c r="Q5" s="94"/>
      <c r="R5" s="105" t="s">
        <v>8</v>
      </c>
      <c r="S5" s="106"/>
    </row>
    <row r="6" spans="1:19" ht="12.75" customHeight="1" thickBot="1">
      <c r="A6" s="98" t="s">
        <v>9</v>
      </c>
      <c r="B6" s="99"/>
      <c r="C6" s="10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8" t="s">
        <v>9</v>
      </c>
      <c r="L6" s="99"/>
      <c r="M6" s="10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136</v>
      </c>
      <c r="E8" s="2">
        <v>80</v>
      </c>
      <c r="F8" s="2">
        <v>2</v>
      </c>
      <c r="G8" s="17">
        <f>IF(AND(ISBLANK(D8),ISBLANK(E8),ISBLANK(N8),ISBLANK(O8)),"",D8+E8)</f>
        <v>216</v>
      </c>
      <c r="H8" s="40" t="s">
        <v>23</v>
      </c>
      <c r="I8" s="18"/>
      <c r="K8" s="82" t="s">
        <v>60</v>
      </c>
      <c r="L8" s="83"/>
      <c r="M8" s="16">
        <v>1</v>
      </c>
      <c r="N8" s="1">
        <v>150</v>
      </c>
      <c r="O8" s="2">
        <v>71</v>
      </c>
      <c r="P8" s="2">
        <v>4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54</v>
      </c>
      <c r="F9" s="4">
        <v>4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48</v>
      </c>
      <c r="P9" s="4">
        <v>5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86" t="s">
        <v>51</v>
      </c>
      <c r="B10" s="8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6" t="s">
        <v>61</v>
      </c>
      <c r="L10" s="8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8"/>
      <c r="B11" s="8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8"/>
      <c r="L11" s="8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90">
        <v>9519</v>
      </c>
      <c r="B12" s="91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419</v>
      </c>
      <c r="H12" s="42" t="s">
        <v>23</v>
      </c>
      <c r="I12" s="81"/>
      <c r="K12" s="90">
        <v>3569</v>
      </c>
      <c r="L12" s="91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119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413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123</v>
      </c>
      <c r="E13" s="2">
        <v>67</v>
      </c>
      <c r="F13" s="2">
        <v>2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82" t="s">
        <v>62</v>
      </c>
      <c r="L13" s="83"/>
      <c r="M13" s="16">
        <v>1</v>
      </c>
      <c r="N13" s="1">
        <v>143</v>
      </c>
      <c r="O13" s="2">
        <v>50</v>
      </c>
      <c r="P13" s="2">
        <v>7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70</v>
      </c>
      <c r="F14" s="4">
        <v>3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45</v>
      </c>
      <c r="P14" s="4">
        <v>6</v>
      </c>
      <c r="Q14" s="20">
        <f t="shared" si="1"/>
        <v>178</v>
      </c>
      <c r="R14" s="41" t="s">
        <v>23</v>
      </c>
      <c r="S14" s="18"/>
    </row>
    <row r="15" spans="1:19" ht="12.75" customHeight="1" thickBot="1">
      <c r="A15" s="86" t="s">
        <v>53</v>
      </c>
      <c r="B15" s="8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6" t="s">
        <v>53</v>
      </c>
      <c r="L15" s="8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8"/>
      <c r="B16" s="8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8"/>
      <c r="L16" s="8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90">
        <v>11980</v>
      </c>
      <c r="B17" s="91"/>
      <c r="C17" s="25" t="s">
        <v>13</v>
      </c>
      <c r="D17" s="26">
        <f>IF(OR(ISNUMBER(G13),ISNUMBER(G14),ISNUMBER(G15),ISNUMBER(G16)),SUM(D13:D16),"")</f>
        <v>263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400</v>
      </c>
      <c r="H17" s="42" t="s">
        <v>23</v>
      </c>
      <c r="I17" s="81"/>
      <c r="K17" s="90">
        <v>3588</v>
      </c>
      <c r="L17" s="91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371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122</v>
      </c>
      <c r="E18" s="2">
        <v>53</v>
      </c>
      <c r="F18" s="2">
        <v>5</v>
      </c>
      <c r="G18" s="17">
        <f>IF(AND(ISBLANK(D18),ISBLANK(E18),ISBLANK(N18),ISBLANK(O18)),"",D18+E18)</f>
        <v>175</v>
      </c>
      <c r="H18" s="40" t="s">
        <v>23</v>
      </c>
      <c r="I18" s="18"/>
      <c r="K18" s="82" t="s">
        <v>63</v>
      </c>
      <c r="L18" s="83"/>
      <c r="M18" s="16">
        <v>1</v>
      </c>
      <c r="N18" s="1">
        <v>146</v>
      </c>
      <c r="O18" s="2">
        <v>48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45</v>
      </c>
      <c r="F19" s="4">
        <v>5</v>
      </c>
      <c r="G19" s="20">
        <f t="shared" si="0"/>
        <v>189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85</v>
      </c>
      <c r="P19" s="4">
        <v>0</v>
      </c>
      <c r="Q19" s="20">
        <f t="shared" si="1"/>
        <v>227</v>
      </c>
      <c r="R19" s="41" t="s">
        <v>23</v>
      </c>
      <c r="S19" s="18"/>
    </row>
    <row r="20" spans="1:19" ht="12.75" customHeight="1" thickBot="1">
      <c r="A20" s="86" t="s">
        <v>55</v>
      </c>
      <c r="B20" s="8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6" t="s">
        <v>64</v>
      </c>
      <c r="L20" s="8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8"/>
      <c r="B21" s="8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8"/>
      <c r="L21" s="8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90">
        <v>17947</v>
      </c>
      <c r="B22" s="91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364</v>
      </c>
      <c r="H22" s="42" t="s">
        <v>23</v>
      </c>
      <c r="I22" s="81"/>
      <c r="K22" s="90">
        <v>18769</v>
      </c>
      <c r="L22" s="91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421</v>
      </c>
      <c r="R22" s="42" t="s">
        <v>23</v>
      </c>
      <c r="S22" s="81"/>
    </row>
    <row r="23" spans="1:19" ht="12.75" customHeight="1">
      <c r="A23" s="76" t="s">
        <v>48</v>
      </c>
      <c r="B23" s="77"/>
      <c r="C23" s="16">
        <v>1</v>
      </c>
      <c r="D23" s="1">
        <v>147</v>
      </c>
      <c r="E23" s="2">
        <v>60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82" t="s">
        <v>65</v>
      </c>
      <c r="L23" s="83"/>
      <c r="M23" s="16">
        <v>1</v>
      </c>
      <c r="N23" s="1">
        <v>132</v>
      </c>
      <c r="O23" s="2">
        <v>51</v>
      </c>
      <c r="P23" s="2">
        <v>5</v>
      </c>
      <c r="Q23" s="17">
        <f>IF(AND(ISBLANK(D23),ISBLANK(E23),ISBLANK(N23),ISBLANK(O23)),"",N23+O23)</f>
        <v>183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132</v>
      </c>
      <c r="E24" s="4">
        <v>71</v>
      </c>
      <c r="F24" s="4">
        <v>3</v>
      </c>
      <c r="G24" s="20">
        <f t="shared" si="0"/>
        <v>203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63</v>
      </c>
      <c r="P24" s="4">
        <v>3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6" t="s">
        <v>49</v>
      </c>
      <c r="B25" s="8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6" t="s">
        <v>66</v>
      </c>
      <c r="L25" s="8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8"/>
      <c r="B26" s="8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8"/>
      <c r="L26" s="8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90">
        <v>18105</v>
      </c>
      <c r="B27" s="91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410</v>
      </c>
      <c r="H27" s="42" t="s">
        <v>23</v>
      </c>
      <c r="I27" s="81"/>
      <c r="K27" s="90">
        <v>20173</v>
      </c>
      <c r="L27" s="91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386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138</v>
      </c>
      <c r="E28" s="2">
        <v>53</v>
      </c>
      <c r="F28" s="2">
        <v>3</v>
      </c>
      <c r="G28" s="17">
        <f>IF(AND(ISBLANK(D28),ISBLANK(E28),ISBLANK(N28),ISBLANK(O28)),"",D28+E28)</f>
        <v>191</v>
      </c>
      <c r="H28" s="40" t="s">
        <v>23</v>
      </c>
      <c r="I28" s="18"/>
      <c r="K28" s="82" t="s">
        <v>67</v>
      </c>
      <c r="L28" s="83"/>
      <c r="M28" s="16">
        <v>1</v>
      </c>
      <c r="N28" s="1">
        <v>124</v>
      </c>
      <c r="O28" s="2">
        <v>54</v>
      </c>
      <c r="P28" s="2">
        <v>5</v>
      </c>
      <c r="Q28" s="17">
        <f>IF(AND(ISBLANK(D28),ISBLANK(E28),ISBLANK(N28),ISBLANK(O28)),"",N28+O28)</f>
        <v>178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53</v>
      </c>
      <c r="F29" s="4">
        <v>5</v>
      </c>
      <c r="G29" s="20">
        <f t="shared" si="0"/>
        <v>204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60</v>
      </c>
      <c r="P29" s="4">
        <v>2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86" t="s">
        <v>59</v>
      </c>
      <c r="B30" s="8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6" t="s">
        <v>68</v>
      </c>
      <c r="L30" s="8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8"/>
      <c r="B31" s="8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8"/>
      <c r="L31" s="8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90">
        <v>19865</v>
      </c>
      <c r="B32" s="91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395</v>
      </c>
      <c r="H32" s="42" t="s">
        <v>23</v>
      </c>
      <c r="I32" s="81"/>
      <c r="K32" s="90">
        <v>5293</v>
      </c>
      <c r="L32" s="91"/>
      <c r="M32" s="25" t="s">
        <v>13</v>
      </c>
      <c r="N32" s="26">
        <f>IF(OR(ISNUMBER(Q28),ISNUMBER(Q29),ISNUMBER(Q30),ISNUMBER(Q31)),SUM(N28:N31),"")</f>
        <v>273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387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142</v>
      </c>
      <c r="E33" s="2">
        <v>63</v>
      </c>
      <c r="F33" s="2">
        <v>2</v>
      </c>
      <c r="G33" s="17">
        <f>IF(AND(ISBLANK(D33),ISBLANK(E33),ISBLANK(N33),ISBLANK(O33)),"",D33+E33)</f>
        <v>205</v>
      </c>
      <c r="H33" s="40" t="s">
        <v>23</v>
      </c>
      <c r="I33" s="18"/>
      <c r="K33" s="82" t="s">
        <v>69</v>
      </c>
      <c r="L33" s="83"/>
      <c r="M33" s="16">
        <v>1</v>
      </c>
      <c r="N33" s="1">
        <v>136</v>
      </c>
      <c r="O33" s="2">
        <v>57</v>
      </c>
      <c r="P33" s="2">
        <v>1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76</v>
      </c>
      <c r="F34" s="4">
        <v>2</v>
      </c>
      <c r="G34" s="20">
        <f t="shared" si="0"/>
        <v>216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63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86" t="s">
        <v>57</v>
      </c>
      <c r="B35" s="8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6" t="s">
        <v>53</v>
      </c>
      <c r="L35" s="8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8"/>
      <c r="B36" s="8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8"/>
      <c r="L36" s="8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90">
        <v>17636</v>
      </c>
      <c r="B37" s="91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421</v>
      </c>
      <c r="H37" s="43" t="s">
        <v>23</v>
      </c>
      <c r="I37" s="81"/>
      <c r="K37" s="90">
        <v>3575</v>
      </c>
      <c r="L37" s="91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1664</v>
      </c>
      <c r="E39" s="33">
        <f>IF(OR(ISNUMBER(G12),ISNUMBER(G17),ISNUMBER(G22),ISNUMBER(G27),ISNUMBER(G32),ISNUMBER(G37)),SUM(E12,E17,E22,E27,E32,E37),"")</f>
        <v>745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1686</v>
      </c>
      <c r="O39" s="33">
        <f>IF(OR(ISNUMBER(Q12),ISNUMBER(Q17),ISNUMBER(Q22),ISNUMBER(Q27),ISNUMBER(Q32),ISNUMBER(Q37)),SUM(O12,O17,O22,O27,O32,O37),"")</f>
        <v>695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2381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47</v>
      </c>
      <c r="D41" s="114"/>
      <c r="E41" s="114"/>
      <c r="G41" s="115" t="s">
        <v>16</v>
      </c>
      <c r="H41" s="115"/>
      <c r="I41" s="39">
        <f>IF(ISNUMBER(I39),SUM(I11,I16,I21,I26,I31,I36,I39),"")</f>
        <v>14</v>
      </c>
      <c r="K41" s="36"/>
      <c r="L41" s="46" t="s">
        <v>24</v>
      </c>
      <c r="M41" s="114" t="s">
        <v>70</v>
      </c>
      <c r="N41" s="114"/>
      <c r="O41" s="114"/>
      <c r="Q41" s="115" t="s">
        <v>16</v>
      </c>
      <c r="R41" s="11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3"/>
      <c r="D42" s="113"/>
      <c r="E42" s="113"/>
      <c r="G42" s="44"/>
      <c r="H42" s="44"/>
      <c r="I42" s="44"/>
      <c r="K42" s="36"/>
      <c r="L42" s="46" t="s">
        <v>25</v>
      </c>
      <c r="M42" s="113"/>
      <c r="N42" s="113"/>
      <c r="O42" s="11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6" t="s">
        <v>45</v>
      </c>
      <c r="D43" s="126"/>
      <c r="E43" s="126"/>
      <c r="F43" s="126"/>
      <c r="G43" s="126"/>
      <c r="H43" s="126"/>
      <c r="I43" s="46"/>
      <c r="J43" s="46"/>
      <c r="K43" s="46" t="s">
        <v>28</v>
      </c>
      <c r="L43" s="127" t="s">
        <v>46</v>
      </c>
      <c r="M43" s="127"/>
      <c r="O43" s="46" t="s">
        <v>25</v>
      </c>
      <c r="P43" s="126"/>
      <c r="Q43" s="126"/>
      <c r="R43" s="126"/>
      <c r="S43" s="126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4">
        <v>0.375</v>
      </c>
      <c r="D46" s="124"/>
      <c r="I46" s="9" t="s">
        <v>30</v>
      </c>
      <c r="J46" s="125">
        <v>25</v>
      </c>
      <c r="K46" s="125"/>
    </row>
    <row r="47" spans="2:19" ht="19.5" customHeight="1">
      <c r="B47" s="9" t="s">
        <v>31</v>
      </c>
      <c r="C47" s="124">
        <v>0.5729166666666666</v>
      </c>
      <c r="D47" s="124"/>
      <c r="I47" s="9" t="s">
        <v>32</v>
      </c>
      <c r="J47" s="131">
        <v>9</v>
      </c>
      <c r="K47" s="131"/>
      <c r="P47" s="9" t="s">
        <v>33</v>
      </c>
      <c r="Q47" s="119">
        <v>41153</v>
      </c>
      <c r="R47" s="120"/>
      <c r="S47" s="120"/>
    </row>
    <row r="48" ht="9.75" customHeight="1"/>
    <row r="49" spans="1:19" ht="15" customHeight="1">
      <c r="A49" s="116" t="s">
        <v>18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>
        <v>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19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8"/>
      <c r="C57" s="129"/>
      <c r="D57" s="74"/>
      <c r="E57" s="128"/>
      <c r="F57" s="130"/>
      <c r="G57" s="130"/>
      <c r="H57" s="129"/>
      <c r="I57" s="74"/>
      <c r="J57" s="49"/>
      <c r="K57" s="68"/>
      <c r="L57" s="128"/>
      <c r="M57" s="129"/>
      <c r="N57" s="74"/>
      <c r="O57" s="128"/>
      <c r="P57" s="130"/>
      <c r="Q57" s="130"/>
      <c r="R57" s="129"/>
      <c r="S57" s="75"/>
    </row>
    <row r="58" spans="1:19" ht="21" customHeight="1">
      <c r="A58" s="67"/>
      <c r="B58" s="128"/>
      <c r="C58" s="129"/>
      <c r="D58" s="74"/>
      <c r="E58" s="128"/>
      <c r="F58" s="130"/>
      <c r="G58" s="130"/>
      <c r="H58" s="129"/>
      <c r="I58" s="74"/>
      <c r="J58" s="49"/>
      <c r="K58" s="68"/>
      <c r="L58" s="128"/>
      <c r="M58" s="129"/>
      <c r="N58" s="74"/>
      <c r="O58" s="128"/>
      <c r="P58" s="130"/>
      <c r="Q58" s="130"/>
      <c r="R58" s="129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4" t="s">
        <v>20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37">
        <v>0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9"/>
    </row>
    <row r="63" ht="4.5" customHeight="1"/>
    <row r="64" spans="1:19" ht="15" customHeight="1">
      <c r="A64" s="116" t="s">
        <v>21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>
        <v>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72"/>
      <c r="B66" s="73" t="s">
        <v>39</v>
      </c>
      <c r="C66" s="132">
        <v>40215</v>
      </c>
      <c r="D66" s="133"/>
      <c r="E66" s="133"/>
      <c r="F66" s="133"/>
      <c r="G66" s="133"/>
      <c r="H66" s="133"/>
    </row>
  </sheetData>
  <sheetProtection password="FC6B" sheet="1" objects="1" scenarios="1"/>
  <mergeCells count="94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C42:E42"/>
    <mergeCell ref="C41:E41"/>
    <mergeCell ref="G41:H41"/>
    <mergeCell ref="K35:L36"/>
    <mergeCell ref="K37:L37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A28:B29"/>
    <mergeCell ref="S21:S22"/>
    <mergeCell ref="K18:L19"/>
    <mergeCell ref="K20:L21"/>
    <mergeCell ref="K22:L22"/>
    <mergeCell ref="I26:I27"/>
    <mergeCell ref="A25:B26"/>
    <mergeCell ref="A20:B21"/>
    <mergeCell ref="K27:L27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A2:H2"/>
    <mergeCell ref="A15:B16"/>
    <mergeCell ref="I16:I1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A30:B31"/>
    <mergeCell ref="A32:B32"/>
    <mergeCell ref="I31:I32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JARDA</cp:lastModifiedBy>
  <cp:lastPrinted>2010-02-06T12:34:16Z</cp:lastPrinted>
  <dcterms:created xsi:type="dcterms:W3CDTF">2003-07-01T14:03:06Z</dcterms:created>
  <dcterms:modified xsi:type="dcterms:W3CDTF">2010-02-06T13:23:55Z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