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<sst xmlns="http://schemas.openxmlformats.org/spreadsheetml/2006/main" count="180" uniqueCount="77">
  <si>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</si>
  <si>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</si>
  <si>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</si>
  <si>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</si>
  <si>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</si>
  <si>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</si>
  <si>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</si>
  <si>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</si>
  <si>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</si>
  <si>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</si>
  <si>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</si>
  <si>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</si>
  <si>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</si>
  <si>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</si>
  <si>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</si>
  <si>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</si>
  <si>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</si>
  <si>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</si>
  <si>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</si>
  <si>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</si>
  <si>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</si>
  <si>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</si>
  <si>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</si>
  <si>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</si>
  <si>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</si>
  <si>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</si>
  <si>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</si>
  <si>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</si>
  <si>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</si>
  <si>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</si>
  <si>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</si>
  <si>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</si>
  <si>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</si>
  <si>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</si>
  <si>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</si>
  <si>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</si>
  <si>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</si>
  <si>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</si>
  <si>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</si>
  <si>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</si>
  <si>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</si>
  <si>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</si>
  <si>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DOBŘANY</t>
  </si>
  <si>
    <t>TJ  DOBŘANY  "B"</t>
  </si>
  <si>
    <t>ŽÁDNÉ</t>
  </si>
  <si>
    <t>NIC</t>
  </si>
  <si>
    <t>ŠKODA PLZEŇ "B"</t>
  </si>
  <si>
    <t>Pružinský</t>
  </si>
  <si>
    <t>František</t>
  </si>
  <si>
    <t>Provazník</t>
  </si>
  <si>
    <t>Martin</t>
  </si>
  <si>
    <t>Kořan</t>
  </si>
  <si>
    <t>Vojtěch</t>
  </si>
  <si>
    <t>Kučera</t>
  </si>
  <si>
    <t>Jan</t>
  </si>
  <si>
    <t>Dvořák</t>
  </si>
  <si>
    <t>Josef</t>
  </si>
  <si>
    <t>Sloup</t>
  </si>
  <si>
    <t>Otto</t>
  </si>
  <si>
    <t>Provazník Martin</t>
  </si>
  <si>
    <t>Provazník Martin v.r.</t>
  </si>
  <si>
    <t xml:space="preserve">Sloup Otto </t>
  </si>
  <si>
    <t>P-0059</t>
  </si>
  <si>
    <t>Sloup Otto v.r.</t>
  </si>
  <si>
    <t>14.2.2009 Sloup Otto v.r.</t>
  </si>
  <si>
    <t>Dix</t>
  </si>
  <si>
    <t>Tomáš</t>
  </si>
  <si>
    <t>Kupka</t>
  </si>
  <si>
    <t>Hamrle</t>
  </si>
  <si>
    <t>Vladimír</t>
  </si>
  <si>
    <t>Kotlín</t>
  </si>
  <si>
    <t>Beránek</t>
  </si>
  <si>
    <t>Václav</t>
  </si>
  <si>
    <t>Vicher</t>
  </si>
  <si>
    <t>Milan</t>
  </si>
  <si>
    <t>Kotlín Josef</t>
  </si>
  <si>
    <t>Kotlín Josef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</si>
</sst>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183" fontId="9" fillId="0" borderId="65" xfId="0" applyNumberFormat="1" applyFont="1" applyBorder="1" applyAlignment="1" applyProtection="1">
      <alignment horizontal="left" vertical="center" indent="1"/>
      <protection hidden="1" locked="0"/>
    </xf>
    <xf numFmtId="183" fontId="0" fillId="0" borderId="66" xfId="0" applyNumberForma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9" xfId="0" applyFont="1" applyBorder="1" applyAlignment="1" applyProtection="1">
      <alignment horizontal="center"/>
      <protection hidden="1" locked="0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40" zoomScaleNormal="140" zoomScaleSheetLayoutView="8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39858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47</v>
      </c>
      <c r="B8" s="77"/>
      <c r="C8" s="16">
        <v>1</v>
      </c>
      <c r="D8" s="1">
        <v>148</v>
      </c>
      <c r="E8" s="2">
        <v>62</v>
      </c>
      <c r="F8" s="2">
        <v>3</v>
      </c>
      <c r="G8" s="17">
        <f>IF(AND(ISBLANK(D8),ISBLANK(E8),ISBLANK(N8),ISBLANK(O8)),"",D8+E8)</f>
        <v>210</v>
      </c>
      <c r="H8" s="40" t="s">
        <v>23</v>
      </c>
      <c r="I8" s="18"/>
      <c r="K8" s="76" t="s">
        <v>65</v>
      </c>
      <c r="L8" s="77"/>
      <c r="M8" s="16">
        <v>1</v>
      </c>
      <c r="N8" s="1">
        <v>165</v>
      </c>
      <c r="O8" s="2">
        <v>57</v>
      </c>
      <c r="P8" s="2">
        <v>1</v>
      </c>
      <c r="Q8" s="17">
        <f>IF(AND(ISBLANK(D8),ISBLANK(E8),ISBLANK(N8),ISBLANK(O8)),"",N8+O8)</f>
        <v>222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140</v>
      </c>
      <c r="E9" s="4">
        <v>77</v>
      </c>
      <c r="F9" s="4">
        <v>1</v>
      </c>
      <c r="G9" s="20">
        <f>IF(AND(ISBLANK(D9),ISBLANK(E9),ISBLANK(N9),ISBLANK(O9)),"",D9+E9)</f>
        <v>217</v>
      </c>
      <c r="H9" s="41" t="s">
        <v>23</v>
      </c>
      <c r="I9" s="18"/>
      <c r="K9" s="78"/>
      <c r="L9" s="79"/>
      <c r="M9" s="19">
        <v>2</v>
      </c>
      <c r="N9" s="3">
        <v>150</v>
      </c>
      <c r="O9" s="4">
        <v>53</v>
      </c>
      <c r="P9" s="4">
        <v>5</v>
      </c>
      <c r="Q9" s="20">
        <f>IF(AND(ISBLANK(D9),ISBLANK(E9),ISBLANK(N9),ISBLANK(O9)),"",N9+O9)</f>
        <v>203</v>
      </c>
      <c r="R9" s="41" t="s">
        <v>23</v>
      </c>
      <c r="S9" s="18"/>
    </row>
    <row r="10" spans="1:19" ht="12.75" customHeight="1" thickBot="1">
      <c r="A10" s="80" t="s">
        <v>48</v>
      </c>
      <c r="B10" s="8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0" t="s">
        <v>66</v>
      </c>
      <c r="L10" s="8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2"/>
      <c r="B11" s="8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2</v>
      </c>
      <c r="K11" s="82"/>
      <c r="L11" s="8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0</v>
      </c>
    </row>
    <row r="12" spans="1:19" ht="15.75" customHeight="1" thickBot="1">
      <c r="A12" s="84">
        <v>5293</v>
      </c>
      <c r="B12" s="85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139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427</v>
      </c>
      <c r="H12" s="42" t="s">
        <v>23</v>
      </c>
      <c r="I12" s="87"/>
      <c r="K12" s="84">
        <v>13676</v>
      </c>
      <c r="L12" s="85"/>
      <c r="M12" s="25" t="s">
        <v>13</v>
      </c>
      <c r="N12" s="26">
        <f>IF(OR(ISNUMBER(Q8),ISNUMBER(Q9),ISNUMBER(Q10),ISNUMBER(Q11)),SUM(N8:N11),"")</f>
        <v>315</v>
      </c>
      <c r="O12" s="27">
        <f>IF(OR(ISNUMBER(Q8),ISNUMBER(Q9),ISNUMBER(Q10),ISNUMBER(Q11)),SUM(O8:O11),"")</f>
        <v>110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425</v>
      </c>
      <c r="R12" s="42" t="s">
        <v>23</v>
      </c>
      <c r="S12" s="87"/>
    </row>
    <row r="13" spans="1:19" ht="12.75" customHeight="1">
      <c r="A13" s="76" t="s">
        <v>49</v>
      </c>
      <c r="B13" s="77"/>
      <c r="C13" s="16">
        <v>1</v>
      </c>
      <c r="D13" s="1">
        <v>138</v>
      </c>
      <c r="E13" s="2">
        <v>62</v>
      </c>
      <c r="F13" s="2">
        <v>2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76" t="s">
        <v>67</v>
      </c>
      <c r="L13" s="77"/>
      <c r="M13" s="16">
        <v>1</v>
      </c>
      <c r="N13" s="1">
        <v>150</v>
      </c>
      <c r="O13" s="2">
        <v>63</v>
      </c>
      <c r="P13" s="2">
        <v>3</v>
      </c>
      <c r="Q13" s="17">
        <f aca="true" t="shared" si="1" ref="Q13:Q36">IF(AND(ISBLANK(D13),ISBLANK(E13),ISBLANK(N13),ISBLANK(O13)),"",N13+O13)</f>
        <v>213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141</v>
      </c>
      <c r="E14" s="4">
        <v>88</v>
      </c>
      <c r="F14" s="4">
        <v>2</v>
      </c>
      <c r="G14" s="20">
        <f t="shared" si="0"/>
        <v>229</v>
      </c>
      <c r="H14" s="41" t="s">
        <v>23</v>
      </c>
      <c r="I14" s="18"/>
      <c r="K14" s="78"/>
      <c r="L14" s="79"/>
      <c r="M14" s="19">
        <v>2</v>
      </c>
      <c r="N14" s="3">
        <v>152</v>
      </c>
      <c r="O14" s="4">
        <v>62</v>
      </c>
      <c r="P14" s="4">
        <v>5</v>
      </c>
      <c r="Q14" s="20">
        <f t="shared" si="1"/>
        <v>214</v>
      </c>
      <c r="R14" s="41" t="s">
        <v>23</v>
      </c>
      <c r="S14" s="18"/>
    </row>
    <row r="15" spans="1:19" ht="12.75" customHeight="1" thickBot="1">
      <c r="A15" s="80" t="s">
        <v>50</v>
      </c>
      <c r="B15" s="8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0" t="s">
        <v>50</v>
      </c>
      <c r="L15" s="8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2"/>
      <c r="B16" s="8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82"/>
      <c r="L16" s="8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4">
        <v>20173</v>
      </c>
      <c r="B17" s="85"/>
      <c r="C17" s="25" t="s">
        <v>13</v>
      </c>
      <c r="D17" s="26">
        <f>IF(OR(ISNUMBER(G13),ISNUMBER(G14),ISNUMBER(G15),ISNUMBER(G16)),SUM(D13:D16),"")</f>
        <v>279</v>
      </c>
      <c r="E17" s="27">
        <f>IF(OR(ISNUMBER(G13),ISNUMBER(G14),ISNUMBER(G15),ISNUMBER(G16)),SUM(E13:E16),"")</f>
        <v>150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429</v>
      </c>
      <c r="H17" s="42" t="s">
        <v>23</v>
      </c>
      <c r="I17" s="87"/>
      <c r="K17" s="84">
        <v>13569</v>
      </c>
      <c r="L17" s="85"/>
      <c r="M17" s="25" t="s">
        <v>13</v>
      </c>
      <c r="N17" s="26">
        <f>IF(OR(ISNUMBER(Q13),ISNUMBER(Q14),ISNUMBER(Q15),ISNUMBER(Q16)),SUM(N13:N16),"")</f>
        <v>302</v>
      </c>
      <c r="O17" s="27">
        <f>IF(OR(ISNUMBER(Q13),ISNUMBER(Q14),ISNUMBER(Q15),ISNUMBER(Q16)),SUM(O13:O16),"")</f>
        <v>125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427</v>
      </c>
      <c r="R17" s="42" t="s">
        <v>23</v>
      </c>
      <c r="S17" s="87"/>
    </row>
    <row r="18" spans="1:19" ht="12.75" customHeight="1">
      <c r="A18" s="76" t="s">
        <v>51</v>
      </c>
      <c r="B18" s="77"/>
      <c r="C18" s="16">
        <v>1</v>
      </c>
      <c r="D18" s="1">
        <v>139</v>
      </c>
      <c r="E18" s="2">
        <v>68</v>
      </c>
      <c r="F18" s="2">
        <v>1</v>
      </c>
      <c r="G18" s="17">
        <f>IF(AND(ISBLANK(D18),ISBLANK(E18),ISBLANK(N18),ISBLANK(O18)),"",D18+E18)</f>
        <v>207</v>
      </c>
      <c r="H18" s="40" t="s">
        <v>23</v>
      </c>
      <c r="I18" s="18"/>
      <c r="K18" s="76" t="s">
        <v>68</v>
      </c>
      <c r="L18" s="77"/>
      <c r="M18" s="16">
        <v>1</v>
      </c>
      <c r="N18" s="1">
        <v>142</v>
      </c>
      <c r="O18" s="2">
        <v>53</v>
      </c>
      <c r="P18" s="2">
        <v>6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132</v>
      </c>
      <c r="E19" s="4">
        <v>53</v>
      </c>
      <c r="F19" s="4">
        <v>5</v>
      </c>
      <c r="G19" s="20">
        <f t="shared" si="0"/>
        <v>185</v>
      </c>
      <c r="H19" s="41" t="s">
        <v>23</v>
      </c>
      <c r="I19" s="18"/>
      <c r="K19" s="78"/>
      <c r="L19" s="79"/>
      <c r="M19" s="19">
        <v>2</v>
      </c>
      <c r="N19" s="3">
        <v>157</v>
      </c>
      <c r="O19" s="4">
        <v>81</v>
      </c>
      <c r="P19" s="4">
        <v>1</v>
      </c>
      <c r="Q19" s="20">
        <f t="shared" si="1"/>
        <v>238</v>
      </c>
      <c r="R19" s="41" t="s">
        <v>23</v>
      </c>
      <c r="S19" s="18"/>
    </row>
    <row r="20" spans="1:19" ht="12.75" customHeight="1" thickBot="1">
      <c r="A20" s="80" t="s">
        <v>52</v>
      </c>
      <c r="B20" s="8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0" t="s">
        <v>69</v>
      </c>
      <c r="L20" s="8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2"/>
      <c r="B21" s="8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0</v>
      </c>
      <c r="K21" s="82"/>
      <c r="L21" s="8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2</v>
      </c>
    </row>
    <row r="22" spans="1:19" ht="15.75" customHeight="1" thickBot="1">
      <c r="A22" s="84">
        <v>18769</v>
      </c>
      <c r="B22" s="85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121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392</v>
      </c>
      <c r="H22" s="42" t="s">
        <v>23</v>
      </c>
      <c r="I22" s="87"/>
      <c r="K22" s="84">
        <v>1972</v>
      </c>
      <c r="L22" s="85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433</v>
      </c>
      <c r="R22" s="42" t="s">
        <v>23</v>
      </c>
      <c r="S22" s="87"/>
    </row>
    <row r="23" spans="1:19" ht="12.75" customHeight="1">
      <c r="A23" s="76" t="s">
        <v>53</v>
      </c>
      <c r="B23" s="77"/>
      <c r="C23" s="16">
        <v>1</v>
      </c>
      <c r="D23" s="1">
        <v>136</v>
      </c>
      <c r="E23" s="2">
        <v>59</v>
      </c>
      <c r="F23" s="2">
        <v>4</v>
      </c>
      <c r="G23" s="17">
        <f>IF(AND(ISBLANK(D23),ISBLANK(E23),ISBLANK(N23),ISBLANK(O23)),"",D23+E23)</f>
        <v>195</v>
      </c>
      <c r="H23" s="40" t="s">
        <v>23</v>
      </c>
      <c r="I23" s="18"/>
      <c r="K23" s="76" t="s">
        <v>70</v>
      </c>
      <c r="L23" s="77"/>
      <c r="M23" s="16">
        <v>1</v>
      </c>
      <c r="N23" s="1">
        <v>112</v>
      </c>
      <c r="O23" s="2">
        <v>62</v>
      </c>
      <c r="P23" s="2">
        <v>2</v>
      </c>
      <c r="Q23" s="17">
        <f>IF(AND(ISBLANK(D23),ISBLANK(E23),ISBLANK(N23),ISBLANK(O23)),"",N23+O23)</f>
        <v>174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114</v>
      </c>
      <c r="E24" s="4">
        <v>62</v>
      </c>
      <c r="F24" s="4">
        <v>5</v>
      </c>
      <c r="G24" s="20">
        <f t="shared" si="0"/>
        <v>176</v>
      </c>
      <c r="H24" s="41" t="s">
        <v>23</v>
      </c>
      <c r="I24" s="18"/>
      <c r="K24" s="78"/>
      <c r="L24" s="79"/>
      <c r="M24" s="19">
        <v>2</v>
      </c>
      <c r="N24" s="3">
        <v>125</v>
      </c>
      <c r="O24" s="4">
        <v>69</v>
      </c>
      <c r="P24" s="4">
        <v>3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80" t="s">
        <v>54</v>
      </c>
      <c r="B25" s="8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0" t="s">
        <v>56</v>
      </c>
      <c r="L25" s="8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2"/>
      <c r="B26" s="8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82"/>
      <c r="L26" s="8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4">
        <v>16788</v>
      </c>
      <c r="B27" s="85"/>
      <c r="C27" s="25" t="s">
        <v>13</v>
      </c>
      <c r="D27" s="26">
        <f>IF(OR(ISNUMBER(G23),ISNUMBER(G24),ISNUMBER(G25),ISNUMBER(G26)),SUM(D23:D26),"")</f>
        <v>250</v>
      </c>
      <c r="E27" s="27">
        <f>IF(OR(ISNUMBER(G23),ISNUMBER(G24),ISNUMBER(G25),ISNUMBER(G26)),SUM(E23:E26),"")</f>
        <v>121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371</v>
      </c>
      <c r="H27" s="42" t="s">
        <v>23</v>
      </c>
      <c r="I27" s="87"/>
      <c r="K27" s="84">
        <v>1975</v>
      </c>
      <c r="L27" s="85"/>
      <c r="M27" s="25" t="s">
        <v>13</v>
      </c>
      <c r="N27" s="26">
        <f>IF(OR(ISNUMBER(Q23),ISNUMBER(Q24),ISNUMBER(Q25),ISNUMBER(Q26)),SUM(N23:N26),"")</f>
        <v>237</v>
      </c>
      <c r="O27" s="27">
        <f>IF(OR(ISNUMBER(Q23),ISNUMBER(Q24),ISNUMBER(Q25),ISNUMBER(Q26)),SUM(O23:O26),"")</f>
        <v>131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368</v>
      </c>
      <c r="R27" s="42" t="s">
        <v>23</v>
      </c>
      <c r="S27" s="87"/>
    </row>
    <row r="28" spans="1:19" ht="12.75" customHeight="1">
      <c r="A28" s="76" t="s">
        <v>55</v>
      </c>
      <c r="B28" s="77"/>
      <c r="C28" s="16">
        <v>1</v>
      </c>
      <c r="D28" s="1">
        <v>157</v>
      </c>
      <c r="E28" s="2">
        <v>54</v>
      </c>
      <c r="F28" s="2">
        <v>4</v>
      </c>
      <c r="G28" s="17">
        <f>IF(AND(ISBLANK(D28),ISBLANK(E28),ISBLANK(N28),ISBLANK(O28)),"",D28+E28)</f>
        <v>211</v>
      </c>
      <c r="H28" s="40" t="s">
        <v>23</v>
      </c>
      <c r="I28" s="18"/>
      <c r="K28" s="76" t="s">
        <v>71</v>
      </c>
      <c r="L28" s="77"/>
      <c r="M28" s="16">
        <v>1</v>
      </c>
      <c r="N28" s="1">
        <v>140</v>
      </c>
      <c r="O28" s="2">
        <v>60</v>
      </c>
      <c r="P28" s="2">
        <v>4</v>
      </c>
      <c r="Q28" s="17">
        <f>IF(AND(ISBLANK(D28),ISBLANK(E28),ISBLANK(N28),ISBLANK(O28)),"",N28+O28)</f>
        <v>200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144</v>
      </c>
      <c r="E29" s="4">
        <v>81</v>
      </c>
      <c r="F29" s="4">
        <v>1</v>
      </c>
      <c r="G29" s="20">
        <f t="shared" si="0"/>
        <v>225</v>
      </c>
      <c r="H29" s="41" t="s">
        <v>23</v>
      </c>
      <c r="I29" s="18"/>
      <c r="K29" s="78"/>
      <c r="L29" s="79"/>
      <c r="M29" s="19">
        <v>2</v>
      </c>
      <c r="N29" s="3">
        <v>148</v>
      </c>
      <c r="O29" s="4">
        <v>40</v>
      </c>
      <c r="P29" s="4">
        <v>7</v>
      </c>
      <c r="Q29" s="20">
        <f t="shared" si="1"/>
        <v>188</v>
      </c>
      <c r="R29" s="41" t="s">
        <v>23</v>
      </c>
      <c r="S29" s="18"/>
    </row>
    <row r="30" spans="1:19" ht="12.75" customHeight="1" thickBot="1">
      <c r="A30" s="80" t="s">
        <v>56</v>
      </c>
      <c r="B30" s="8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0" t="s">
        <v>72</v>
      </c>
      <c r="L30" s="8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2"/>
      <c r="B31" s="8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2</v>
      </c>
      <c r="K31" s="82"/>
      <c r="L31" s="8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0</v>
      </c>
    </row>
    <row r="32" spans="1:19" ht="15.75" customHeight="1" thickBot="1">
      <c r="A32" s="84">
        <v>3588</v>
      </c>
      <c r="B32" s="85"/>
      <c r="C32" s="25" t="s">
        <v>13</v>
      </c>
      <c r="D32" s="26">
        <f>IF(OR(ISNUMBER(G28),ISNUMBER(G29),ISNUMBER(G30),ISNUMBER(G31)),SUM(D28:D31),"")</f>
        <v>301</v>
      </c>
      <c r="E32" s="27">
        <f>IF(OR(ISNUMBER(G28),ISNUMBER(G29),ISNUMBER(G30),ISNUMBER(G31)),SUM(E28:E31),"")</f>
        <v>135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436</v>
      </c>
      <c r="H32" s="42" t="s">
        <v>23</v>
      </c>
      <c r="I32" s="87"/>
      <c r="K32" s="84">
        <v>1971</v>
      </c>
      <c r="L32" s="85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100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388</v>
      </c>
      <c r="R32" s="42" t="s">
        <v>23</v>
      </c>
      <c r="S32" s="87"/>
    </row>
    <row r="33" spans="1:19" ht="12.75" customHeight="1">
      <c r="A33" s="76" t="s">
        <v>57</v>
      </c>
      <c r="B33" s="77"/>
      <c r="C33" s="16">
        <v>1</v>
      </c>
      <c r="D33" s="1">
        <v>160</v>
      </c>
      <c r="E33" s="2">
        <v>88</v>
      </c>
      <c r="F33" s="2">
        <v>1</v>
      </c>
      <c r="G33" s="17">
        <f>IF(AND(ISBLANK(D33),ISBLANK(E33),ISBLANK(N33),ISBLANK(O33)),"",D33+E33)</f>
        <v>248</v>
      </c>
      <c r="H33" s="40" t="s">
        <v>23</v>
      </c>
      <c r="I33" s="18"/>
      <c r="K33" s="76" t="s">
        <v>73</v>
      </c>
      <c r="L33" s="77"/>
      <c r="M33" s="16">
        <v>1</v>
      </c>
      <c r="N33" s="1">
        <v>147</v>
      </c>
      <c r="O33" s="2">
        <v>80</v>
      </c>
      <c r="P33" s="2">
        <v>1</v>
      </c>
      <c r="Q33" s="17">
        <f>IF(AND(ISBLANK(D33),ISBLANK(E33),ISBLANK(N33),ISBLANK(O33)),"",N33+O33)</f>
        <v>227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129</v>
      </c>
      <c r="E34" s="4">
        <v>80</v>
      </c>
      <c r="F34" s="4">
        <v>3</v>
      </c>
      <c r="G34" s="20">
        <f t="shared" si="0"/>
        <v>209</v>
      </c>
      <c r="H34" s="41" t="s">
        <v>23</v>
      </c>
      <c r="I34" s="18"/>
      <c r="K34" s="78"/>
      <c r="L34" s="79"/>
      <c r="M34" s="19">
        <v>2</v>
      </c>
      <c r="N34" s="3">
        <v>151</v>
      </c>
      <c r="O34" s="4">
        <v>72</v>
      </c>
      <c r="P34" s="4">
        <v>2</v>
      </c>
      <c r="Q34" s="20">
        <f t="shared" si="1"/>
        <v>223</v>
      </c>
      <c r="R34" s="41" t="s">
        <v>23</v>
      </c>
      <c r="S34" s="18"/>
    </row>
    <row r="35" spans="1:19" ht="12.75" customHeight="1" thickBot="1">
      <c r="A35" s="80" t="s">
        <v>58</v>
      </c>
      <c r="B35" s="8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0" t="s">
        <v>74</v>
      </c>
      <c r="L35" s="8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2"/>
      <c r="B36" s="8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82"/>
      <c r="L36" s="8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4">
        <v>3569</v>
      </c>
      <c r="B37" s="85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168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457</v>
      </c>
      <c r="H37" s="43" t="s">
        <v>23</v>
      </c>
      <c r="I37" s="87"/>
      <c r="K37" s="84">
        <v>15988</v>
      </c>
      <c r="L37" s="85"/>
      <c r="M37" s="25" t="s">
        <v>13</v>
      </c>
      <c r="N37" s="26">
        <f>IF(OR(ISNUMBER(Q33),ISNUMBER(Q34),ISNUMBER(Q35),ISNUMBER(Q36)),SUM(N33:N36),"")</f>
        <v>298</v>
      </c>
      <c r="O37" s="27">
        <f>IF(OR(ISNUMBER(Q33),ISNUMBER(Q34),ISNUMBER(Q35),ISNUMBER(Q36)),SUM(O33:O36),"")</f>
        <v>152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450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1678</v>
      </c>
      <c r="E39" s="33">
        <f>IF(OR(ISNUMBER(G12),ISNUMBER(G17),ISNUMBER(G22),ISNUMBER(G27),ISNUMBER(G32),ISNUMBER(G37)),SUM(E12,E17,E22,E27,E32,E37),"")</f>
        <v>834</v>
      </c>
      <c r="F39" s="33">
        <f>IF(OR(ISNUMBER(G12),ISNUMBER(G17),ISNUMBER(G22),ISNUMBER(G27),ISNUMBER(G32),ISNUMBER(G37)),SUM(F12,F17,F22,F27,F32,F37),"")</f>
        <v>32</v>
      </c>
      <c r="G39" s="34">
        <f>IF(OR(ISNUMBER(G12),ISNUMBER(G17),ISNUMBER(G22),ISNUMBER(G27),ISNUMBER(G32),ISNUMBER(G37)),SUM(G12,G17,G22,G27,G32,G37),"")</f>
        <v>2512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1739</v>
      </c>
      <c r="O39" s="33">
        <f>IF(OR(ISNUMBER(Q12),ISNUMBER(Q17),ISNUMBER(Q22),ISNUMBER(Q27),ISNUMBER(Q32),ISNUMBER(Q37)),SUM(O12,O17,O22,O27,O32,O37),"")</f>
        <v>752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2491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8" t="s">
        <v>59</v>
      </c>
      <c r="D41" s="118"/>
      <c r="E41" s="118"/>
      <c r="G41" s="106" t="s">
        <v>16</v>
      </c>
      <c r="H41" s="106"/>
      <c r="I41" s="39">
        <f>IF(ISNUMBER(I39),SUM(I11,I16,I21,I26,I31,I36,I39),"")</f>
        <v>14</v>
      </c>
      <c r="K41" s="36"/>
      <c r="L41" s="46" t="s">
        <v>24</v>
      </c>
      <c r="M41" s="118" t="s">
        <v>75</v>
      </c>
      <c r="N41" s="118"/>
      <c r="O41" s="118"/>
      <c r="Q41" s="106" t="s">
        <v>16</v>
      </c>
      <c r="R41" s="106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9" t="s">
        <v>60</v>
      </c>
      <c r="D42" s="119"/>
      <c r="E42" s="119"/>
      <c r="G42" s="44"/>
      <c r="H42" s="44"/>
      <c r="I42" s="44"/>
      <c r="K42" s="36"/>
      <c r="L42" s="46" t="s">
        <v>25</v>
      </c>
      <c r="M42" s="119" t="s">
        <v>76</v>
      </c>
      <c r="N42" s="119"/>
      <c r="O42" s="11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0" t="s">
        <v>61</v>
      </c>
      <c r="D43" s="120"/>
      <c r="E43" s="120"/>
      <c r="F43" s="120"/>
      <c r="G43" s="120"/>
      <c r="H43" s="120"/>
      <c r="I43" s="46"/>
      <c r="J43" s="46"/>
      <c r="K43" s="46" t="s">
        <v>28</v>
      </c>
      <c r="L43" s="121" t="s">
        <v>62</v>
      </c>
      <c r="M43" s="121"/>
      <c r="O43" s="46" t="s">
        <v>25</v>
      </c>
      <c r="P43" s="120" t="s">
        <v>63</v>
      </c>
      <c r="Q43" s="120"/>
      <c r="R43" s="120"/>
      <c r="S43" s="120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16">
        <v>0.375</v>
      </c>
      <c r="D46" s="116"/>
      <c r="I46" s="9" t="s">
        <v>30</v>
      </c>
      <c r="J46" s="117">
        <v>17</v>
      </c>
      <c r="K46" s="117"/>
    </row>
    <row r="47" spans="2:19" ht="19.5" customHeight="1">
      <c r="B47" s="9" t="s">
        <v>31</v>
      </c>
      <c r="C47" s="116">
        <v>0.5625</v>
      </c>
      <c r="D47" s="116"/>
      <c r="I47" s="9" t="s">
        <v>32</v>
      </c>
      <c r="J47" s="125">
        <v>6</v>
      </c>
      <c r="K47" s="125"/>
      <c r="P47" s="9" t="s">
        <v>33</v>
      </c>
      <c r="Q47" s="126">
        <v>40786</v>
      </c>
      <c r="R47" s="127"/>
      <c r="S47" s="127"/>
    </row>
    <row r="48" ht="9.75" customHeight="1"/>
    <row r="49" spans="1:19" ht="15" customHeight="1">
      <c r="A49" s="110" t="s">
        <v>18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2"/>
    </row>
    <row r="50" spans="1:19" ht="81" customHeight="1">
      <c r="A50" s="113" t="s">
        <v>44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5"/>
    </row>
    <row r="51" ht="4.5" customHeight="1"/>
    <row r="52" spans="1:19" ht="15" customHeight="1">
      <c r="A52" s="110" t="s">
        <v>19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2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2"/>
      <c r="C57" s="123"/>
      <c r="D57" s="74"/>
      <c r="E57" s="122"/>
      <c r="F57" s="124"/>
      <c r="G57" s="124"/>
      <c r="H57" s="123"/>
      <c r="I57" s="74"/>
      <c r="J57" s="49"/>
      <c r="K57" s="68"/>
      <c r="L57" s="122"/>
      <c r="M57" s="123"/>
      <c r="N57" s="74"/>
      <c r="O57" s="122"/>
      <c r="P57" s="124"/>
      <c r="Q57" s="124"/>
      <c r="R57" s="123"/>
      <c r="S57" s="75"/>
    </row>
    <row r="58" spans="1:19" ht="21" customHeight="1">
      <c r="A58" s="67"/>
      <c r="B58" s="122"/>
      <c r="C58" s="123"/>
      <c r="D58" s="74"/>
      <c r="E58" s="122"/>
      <c r="F58" s="124"/>
      <c r="G58" s="124"/>
      <c r="H58" s="123"/>
      <c r="I58" s="74"/>
      <c r="J58" s="49"/>
      <c r="K58" s="68"/>
      <c r="L58" s="122"/>
      <c r="M58" s="123"/>
      <c r="N58" s="74"/>
      <c r="O58" s="122"/>
      <c r="P58" s="124"/>
      <c r="Q58" s="124"/>
      <c r="R58" s="12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44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0" t="s">
        <v>21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2"/>
    </row>
    <row r="65" spans="1:19" ht="81" customHeight="1">
      <c r="A65" s="113" t="s">
        <v>45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5"/>
    </row>
    <row r="66" spans="1:8" ht="30" customHeight="1">
      <c r="A66" s="72"/>
      <c r="B66" s="73" t="s">
        <v>39</v>
      </c>
      <c r="C66" s="128" t="s">
        <v>64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A49:S49"/>
    <mergeCell ref="A50:S50"/>
    <mergeCell ref="C46:D46"/>
    <mergeCell ref="J46:K46"/>
    <mergeCell ref="C47:D47"/>
    <mergeCell ref="C41:E41"/>
    <mergeCell ref="M41:O41"/>
    <mergeCell ref="G41:H41"/>
    <mergeCell ref="C42:E42"/>
    <mergeCell ref="M42:O42"/>
    <mergeCell ref="Q41:R4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I36:I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K28:L29"/>
    <mergeCell ref="A8:B9"/>
    <mergeCell ref="A10:B11"/>
    <mergeCell ref="A12:B12"/>
    <mergeCell ref="A13:B14"/>
    <mergeCell ref="K30:L31"/>
    <mergeCell ref="K32:L32"/>
    <mergeCell ref="K20:L21"/>
    <mergeCell ref="K22:L22"/>
    <mergeCell ref="A15:B16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N18:O21 N33:O36 N28:O31 D8:E11 D13:E16 D18:E21 D23:E26 N8:O11 N13:O16 N23:O26 D28:E31 D33:E36">
      <formula1>0</formula1>
      <formula2>225</formula2>
    </dataValidation>
    <dataValidation type="whole" allowBlank="1" showInputMessage="1" showErrorMessage="1" sqref="P18:P21 P33:P36 P28:P31 F13:F16 F18:F21 F23:F26 F28:F31 P8:P11 P13:P16 P23:P26 F8:F11 F33:F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2009-02-14T16:41:33Z</cp:lastPrinted>
  <dcterms:created xsi:type="dcterms:W3CDTF">2003-07-01T14:03:06Z</dcterms:created>
  <dcterms:modified xsi:type="dcterms:W3CDTF">2009-02-14T16:42:33Z</dcterms:modified>
  <cp:category/>
  <cp:version/>
  <cp:contentType/>
  <cp:contentStatus/>
</cp:coreProperties>
</file>