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<sst xmlns="http://schemas.openxmlformats.org/spreadsheetml/2006/main" count="178" uniqueCount="73">
  <si>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</si>
  <si>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</si>
  <si>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</si>
  <si>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</si>
  <si>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</si>
  <si>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</si>
  <si>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</si>
  <si>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</si>
  <si>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</si>
  <si>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</si>
  <si>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</si>
  <si>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</si>
  <si>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</si>
  <si>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</si>
  <si>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</si>
  <si>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</si>
  <si>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</si>
  <si>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</si>
  <si>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</si>
  <si>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</si>
  <si>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</si>
  <si>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</si>
  <si>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</si>
  <si>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</si>
  <si>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</si>
  <si>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</si>
  <si>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</si>
  <si>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</si>
  <si>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</si>
  <si>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</si>
  <si>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</si>
  <si>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</si>
  <si>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</si>
  <si>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</si>
  <si>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</si>
  <si>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</si>
  <si>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</si>
  <si>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</si>
  <si>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</si>
  <si>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</si>
  <si>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</si>
  <si>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</si>
  <si>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</si>
  <si>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O</t>
  </si>
  <si>
    <t>Škoda Plzeň B</t>
  </si>
  <si>
    <t>Kotlín Josef</t>
  </si>
  <si>
    <t>Milan Vrabec</t>
  </si>
  <si>
    <t>P060</t>
  </si>
  <si>
    <t>Sokol Újezd sv.Kříže</t>
  </si>
  <si>
    <t>Dix</t>
  </si>
  <si>
    <t>Tomáš</t>
  </si>
  <si>
    <t>Zíková</t>
  </si>
  <si>
    <t>Ivana</t>
  </si>
  <si>
    <t xml:space="preserve">Kupka </t>
  </si>
  <si>
    <t>Martin</t>
  </si>
  <si>
    <t>Vicher</t>
  </si>
  <si>
    <t>Milan</t>
  </si>
  <si>
    <t>Beránek</t>
  </si>
  <si>
    <t>Václav</t>
  </si>
  <si>
    <t>Hamrle</t>
  </si>
  <si>
    <t>Vladimír</t>
  </si>
  <si>
    <t>Vrabec Milan</t>
  </si>
  <si>
    <t>Tóth</t>
  </si>
  <si>
    <t>Josef</t>
  </si>
  <si>
    <t>Pivoňka</t>
  </si>
  <si>
    <t>Miroslav</t>
  </si>
  <si>
    <t>Pivovarník</t>
  </si>
  <si>
    <t>Praštil</t>
  </si>
  <si>
    <t>Jankovský</t>
  </si>
  <si>
    <t>Roman</t>
  </si>
  <si>
    <t>Praštil Václav</t>
  </si>
  <si>
    <t>Oldřich</t>
  </si>
  <si>
    <t>Dix Tomáš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</si>
</sst>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7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39782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127</v>
      </c>
      <c r="E8" s="2">
        <v>53</v>
      </c>
      <c r="F8" s="2">
        <v>4</v>
      </c>
      <c r="G8" s="17">
        <f>IF(AND(ISBLANK(D8),ISBLANK(E8),ISBLANK(N8),ISBLANK(O8)),"",D8+E8)</f>
        <v>180</v>
      </c>
      <c r="H8" s="40" t="s">
        <v>23</v>
      </c>
      <c r="I8" s="18"/>
      <c r="K8" s="82" t="s">
        <v>62</v>
      </c>
      <c r="L8" s="83"/>
      <c r="M8" s="16">
        <v>1</v>
      </c>
      <c r="N8" s="1">
        <v>157</v>
      </c>
      <c r="O8" s="2">
        <v>68</v>
      </c>
      <c r="P8" s="2">
        <v>3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143</v>
      </c>
      <c r="E9" s="4">
        <v>48</v>
      </c>
      <c r="F9" s="4">
        <v>6</v>
      </c>
      <c r="G9" s="20">
        <f>IF(AND(ISBLANK(D9),ISBLANK(E9),ISBLANK(N9),ISBLANK(O9)),"",D9+E9)</f>
        <v>191</v>
      </c>
      <c r="H9" s="41" t="s">
        <v>23</v>
      </c>
      <c r="I9" s="18"/>
      <c r="K9" s="84"/>
      <c r="L9" s="85"/>
      <c r="M9" s="19">
        <v>2</v>
      </c>
      <c r="N9" s="3">
        <v>153</v>
      </c>
      <c r="O9" s="4">
        <v>63</v>
      </c>
      <c r="P9" s="4">
        <v>4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270</v>
      </c>
      <c r="E12" s="27">
        <f>IF(OR(ISNUMBER(G8),ISNUMBER(G9),ISNUMBER(G10),ISNUMBER(G11)),SUM(E8:E11),"")</f>
        <v>101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371</v>
      </c>
      <c r="H12" s="42" t="s">
        <v>23</v>
      </c>
      <c r="I12" s="81"/>
      <c r="K12" s="86">
        <v>3763</v>
      </c>
      <c r="L12" s="87"/>
      <c r="M12" s="25" t="s">
        <v>13</v>
      </c>
      <c r="N12" s="26">
        <f>IF(OR(ISNUMBER(Q8),ISNUMBER(Q9),ISNUMBER(Q10),ISNUMBER(Q11)),SUM(N8:N11),"")</f>
        <v>310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441</v>
      </c>
      <c r="R12" s="42" t="s">
        <v>23</v>
      </c>
      <c r="S12" s="81"/>
    </row>
    <row r="13" spans="1:19" ht="12.75" customHeight="1">
      <c r="A13" s="82" t="s">
        <v>51</v>
      </c>
      <c r="B13" s="83"/>
      <c r="C13" s="16">
        <v>1</v>
      </c>
      <c r="D13" s="1">
        <v>135</v>
      </c>
      <c r="E13" s="2">
        <v>79</v>
      </c>
      <c r="F13" s="2">
        <v>2</v>
      </c>
      <c r="G13" s="17">
        <f aca="true" t="shared" si="0" ref="G13:G36">IF(AND(ISBLANK(D13),ISBLANK(E13),ISBLANK(N13),ISBLANK(O13)),"",D13+E13)</f>
        <v>214</v>
      </c>
      <c r="H13" s="40" t="s">
        <v>23</v>
      </c>
      <c r="I13" s="18"/>
      <c r="K13" s="82" t="s">
        <v>64</v>
      </c>
      <c r="L13" s="83"/>
      <c r="M13" s="16">
        <v>1</v>
      </c>
      <c r="N13" s="1">
        <v>139</v>
      </c>
      <c r="O13" s="2">
        <v>80</v>
      </c>
      <c r="P13" s="2">
        <v>2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156</v>
      </c>
      <c r="E14" s="4">
        <v>63</v>
      </c>
      <c r="F14" s="4">
        <v>2</v>
      </c>
      <c r="G14" s="20">
        <f t="shared" si="0"/>
        <v>219</v>
      </c>
      <c r="H14" s="41" t="s">
        <v>23</v>
      </c>
      <c r="I14" s="18"/>
      <c r="K14" s="84"/>
      <c r="L14" s="85"/>
      <c r="M14" s="19">
        <v>2</v>
      </c>
      <c r="N14" s="3">
        <v>134</v>
      </c>
      <c r="O14" s="4">
        <v>63</v>
      </c>
      <c r="P14" s="4">
        <v>3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2419</v>
      </c>
      <c r="B17" s="87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433</v>
      </c>
      <c r="H17" s="42" t="s">
        <v>23</v>
      </c>
      <c r="I17" s="81"/>
      <c r="K17" s="86">
        <v>3764</v>
      </c>
      <c r="L17" s="87"/>
      <c r="M17" s="25" t="s">
        <v>13</v>
      </c>
      <c r="N17" s="26">
        <f>IF(OR(ISNUMBER(Q13),ISNUMBER(Q14),ISNUMBER(Q15),ISNUMBER(Q16)),SUM(N13:N16),"")</f>
        <v>273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416</v>
      </c>
      <c r="R17" s="42" t="s">
        <v>23</v>
      </c>
      <c r="S17" s="81"/>
    </row>
    <row r="18" spans="1:19" ht="12.75" customHeight="1" thickBot="1">
      <c r="A18" s="82" t="s">
        <v>53</v>
      </c>
      <c r="B18" s="83"/>
      <c r="C18" s="16">
        <v>1</v>
      </c>
      <c r="D18" s="1">
        <v>154</v>
      </c>
      <c r="E18" s="2">
        <v>42</v>
      </c>
      <c r="F18" s="2">
        <v>3</v>
      </c>
      <c r="G18" s="17">
        <f>IF(AND(ISBLANK(D18),ISBLANK(E18),ISBLANK(N18),ISBLANK(O18)),"",D18+E18)</f>
        <v>196</v>
      </c>
      <c r="H18" s="40" t="s">
        <v>23</v>
      </c>
      <c r="I18" s="18"/>
      <c r="K18" s="82" t="s">
        <v>66</v>
      </c>
      <c r="L18" s="83"/>
      <c r="M18" s="16">
        <v>1</v>
      </c>
      <c r="N18" s="3">
        <v>161</v>
      </c>
      <c r="O18" s="4">
        <v>45</v>
      </c>
      <c r="P18" s="4">
        <v>6</v>
      </c>
      <c r="Q18" s="17">
        <f>IF(AND(ISBLANK(D18),ISBLANK(E18),ISBLANK(N18),ISBLANK(O18)),"",N18+O18)</f>
        <v>206</v>
      </c>
      <c r="R18" s="40" t="s">
        <v>23</v>
      </c>
      <c r="S18" s="18"/>
    </row>
    <row r="19" spans="1:19" ht="12.75" customHeight="1" thickBot="1">
      <c r="A19" s="84"/>
      <c r="B19" s="85"/>
      <c r="C19" s="19">
        <v>2</v>
      </c>
      <c r="D19" s="3">
        <v>138</v>
      </c>
      <c r="E19" s="4">
        <v>44</v>
      </c>
      <c r="F19" s="4">
        <v>8</v>
      </c>
      <c r="G19" s="20">
        <f t="shared" si="0"/>
        <v>182</v>
      </c>
      <c r="H19" s="41" t="s">
        <v>23</v>
      </c>
      <c r="I19" s="18"/>
      <c r="K19" s="84"/>
      <c r="L19" s="85"/>
      <c r="M19" s="19">
        <v>2</v>
      </c>
      <c r="N19" s="1">
        <v>147</v>
      </c>
      <c r="O19" s="2">
        <v>63</v>
      </c>
      <c r="P19" s="2">
        <v>2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1"/>
      <c r="O20" s="2"/>
      <c r="P20" s="2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3"/>
      <c r="O21" s="4"/>
      <c r="P21" s="4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13569</v>
      </c>
      <c r="B22" s="87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86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378</v>
      </c>
      <c r="H22" s="42" t="s">
        <v>23</v>
      </c>
      <c r="I22" s="81"/>
      <c r="K22" s="86">
        <v>12943</v>
      </c>
      <c r="L22" s="87"/>
      <c r="M22" s="25" t="s">
        <v>13</v>
      </c>
      <c r="N22" s="26">
        <f>IF(OR(ISNUMBER(Q18),ISNUMBER(Q19),ISNUMBER(Q20),ISNUMBER(Q21)),SUM(N18:N21),"")</f>
        <v>308</v>
      </c>
      <c r="O22" s="27">
        <f>IF(OR(ISNUMBER(Q18),ISNUMBER(Q19),ISNUMBER(Q20),ISNUMBER(Q21)),SUM(O18:O21),"")</f>
        <v>108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416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152</v>
      </c>
      <c r="E23" s="2">
        <v>63</v>
      </c>
      <c r="F23" s="2">
        <v>3</v>
      </c>
      <c r="G23" s="17">
        <f>IF(AND(ISBLANK(D23),ISBLANK(E23),ISBLANK(N23),ISBLANK(O23)),"",D23+E23)</f>
        <v>215</v>
      </c>
      <c r="H23" s="40" t="s">
        <v>23</v>
      </c>
      <c r="I23" s="18"/>
      <c r="K23" s="82" t="s">
        <v>67</v>
      </c>
      <c r="L23" s="83"/>
      <c r="M23" s="16">
        <v>1</v>
      </c>
      <c r="N23" s="1">
        <v>150</v>
      </c>
      <c r="O23" s="2">
        <v>81</v>
      </c>
      <c r="P23" s="2">
        <v>1</v>
      </c>
      <c r="Q23" s="17">
        <f>IF(AND(ISBLANK(D23),ISBLANK(E23),ISBLANK(N23),ISBLANK(O23)),"",N23+O23)</f>
        <v>231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143</v>
      </c>
      <c r="E24" s="4">
        <v>62</v>
      </c>
      <c r="F24" s="4">
        <v>4</v>
      </c>
      <c r="G24" s="20">
        <f t="shared" si="0"/>
        <v>205</v>
      </c>
      <c r="H24" s="41" t="s">
        <v>23</v>
      </c>
      <c r="I24" s="18"/>
      <c r="K24" s="84"/>
      <c r="L24" s="85"/>
      <c r="M24" s="19">
        <v>2</v>
      </c>
      <c r="N24" s="3">
        <v>144</v>
      </c>
      <c r="O24" s="4">
        <v>61</v>
      </c>
      <c r="P24" s="4">
        <v>5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76" t="s">
        <v>56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15988</v>
      </c>
      <c r="B27" s="87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420</v>
      </c>
      <c r="H27" s="42" t="s">
        <v>23</v>
      </c>
      <c r="I27" s="81"/>
      <c r="K27" s="86">
        <v>3769</v>
      </c>
      <c r="L27" s="87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436</v>
      </c>
      <c r="R27" s="42" t="s">
        <v>23</v>
      </c>
      <c r="S27" s="81"/>
    </row>
    <row r="28" spans="1:19" ht="12.75" customHeight="1">
      <c r="A28" s="82" t="s">
        <v>57</v>
      </c>
      <c r="B28" s="83"/>
      <c r="C28" s="16">
        <v>1</v>
      </c>
      <c r="D28" s="1">
        <v>147</v>
      </c>
      <c r="E28" s="2">
        <v>44</v>
      </c>
      <c r="F28" s="2">
        <v>10</v>
      </c>
      <c r="G28" s="17">
        <f>IF(AND(ISBLANK(D28),ISBLANK(E28),ISBLANK(N28),ISBLANK(O28)),"",D28+E28)</f>
        <v>191</v>
      </c>
      <c r="H28" s="40" t="s">
        <v>23</v>
      </c>
      <c r="I28" s="18"/>
      <c r="K28" s="82" t="s">
        <v>68</v>
      </c>
      <c r="L28" s="83"/>
      <c r="M28" s="16">
        <v>1</v>
      </c>
      <c r="N28" s="1">
        <v>131</v>
      </c>
      <c r="O28" s="2">
        <v>44</v>
      </c>
      <c r="P28" s="2">
        <v>3</v>
      </c>
      <c r="Q28" s="17">
        <f>IF(AND(ISBLANK(D28),ISBLANK(E28),ISBLANK(N28),ISBLANK(O28)),"",N28+O28)</f>
        <v>175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124</v>
      </c>
      <c r="E29" s="4">
        <v>89</v>
      </c>
      <c r="F29" s="4">
        <v>1</v>
      </c>
      <c r="G29" s="20">
        <f t="shared" si="0"/>
        <v>213</v>
      </c>
      <c r="H29" s="41" t="s">
        <v>23</v>
      </c>
      <c r="I29" s="18"/>
      <c r="K29" s="84"/>
      <c r="L29" s="85"/>
      <c r="M29" s="19">
        <v>2</v>
      </c>
      <c r="N29" s="3">
        <v>153</v>
      </c>
      <c r="O29" s="4">
        <v>62</v>
      </c>
      <c r="P29" s="4">
        <v>1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76" t="s">
        <v>58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1971</v>
      </c>
      <c r="B32" s="87"/>
      <c r="C32" s="25" t="s">
        <v>13</v>
      </c>
      <c r="D32" s="26">
        <f>IF(OR(ISNUMBER(G28),ISNUMBER(G29),ISNUMBER(G30),ISNUMBER(G31)),SUM(D28:D31),"")</f>
        <v>271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404</v>
      </c>
      <c r="H32" s="42" t="s">
        <v>23</v>
      </c>
      <c r="I32" s="81"/>
      <c r="K32" s="86">
        <v>3789</v>
      </c>
      <c r="L32" s="8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106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390</v>
      </c>
      <c r="R32" s="42" t="s">
        <v>23</v>
      </c>
      <c r="S32" s="81"/>
    </row>
    <row r="33" spans="1:19" ht="12.75" customHeight="1">
      <c r="A33" s="82" t="s">
        <v>59</v>
      </c>
      <c r="B33" s="83"/>
      <c r="C33" s="16">
        <v>1</v>
      </c>
      <c r="D33" s="1">
        <v>148</v>
      </c>
      <c r="E33" s="2">
        <v>72</v>
      </c>
      <c r="F33" s="2">
        <v>2</v>
      </c>
      <c r="G33" s="17">
        <f>IF(AND(ISBLANK(D33),ISBLANK(E33),ISBLANK(N33),ISBLANK(O33)),"",D33+E33)</f>
        <v>220</v>
      </c>
      <c r="H33" s="40" t="s">
        <v>23</v>
      </c>
      <c r="I33" s="18"/>
      <c r="K33" s="82" t="s">
        <v>64</v>
      </c>
      <c r="L33" s="83"/>
      <c r="M33" s="16">
        <v>1</v>
      </c>
      <c r="N33" s="1">
        <v>156</v>
      </c>
      <c r="O33" s="2">
        <v>78</v>
      </c>
      <c r="P33" s="2">
        <v>1</v>
      </c>
      <c r="Q33" s="17">
        <f>IF(AND(ISBLANK(D33),ISBLANK(E33),ISBLANK(N33),ISBLANK(O33)),"",N33+O33)</f>
        <v>234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158</v>
      </c>
      <c r="E34" s="4">
        <v>79</v>
      </c>
      <c r="F34" s="4">
        <v>0</v>
      </c>
      <c r="G34" s="20">
        <f t="shared" si="0"/>
        <v>237</v>
      </c>
      <c r="H34" s="41" t="s">
        <v>23</v>
      </c>
      <c r="I34" s="18"/>
      <c r="K34" s="84"/>
      <c r="L34" s="85"/>
      <c r="M34" s="19">
        <v>2</v>
      </c>
      <c r="N34" s="3">
        <v>158</v>
      </c>
      <c r="O34" s="4">
        <v>62</v>
      </c>
      <c r="P34" s="4">
        <v>0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76" t="s">
        <v>60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1972</v>
      </c>
      <c r="B37" s="87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151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457</v>
      </c>
      <c r="H37" s="43" t="s">
        <v>23</v>
      </c>
      <c r="I37" s="81"/>
      <c r="K37" s="86">
        <v>5196</v>
      </c>
      <c r="L37" s="87"/>
      <c r="M37" s="25" t="s">
        <v>13</v>
      </c>
      <c r="N37" s="26">
        <f>IF(OR(ISNUMBER(Q33),ISNUMBER(Q34),ISNUMBER(Q35),ISNUMBER(Q36)),SUM(N33:N36),"")</f>
        <v>314</v>
      </c>
      <c r="O37" s="27">
        <f>IF(OR(ISNUMBER(Q33),ISNUMBER(Q34),ISNUMBER(Q35),ISNUMBER(Q36)),SUM(O33:O36),"")</f>
        <v>140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454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1725</v>
      </c>
      <c r="E39" s="33">
        <f>IF(OR(ISNUMBER(G12),ISNUMBER(G17),ISNUMBER(G22),ISNUMBER(G27),ISNUMBER(G32),ISNUMBER(G37)),SUM(E12,E17,E22,E27,E32,E37),"")</f>
        <v>738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2463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1783</v>
      </c>
      <c r="O39" s="33">
        <f>IF(OR(ISNUMBER(Q12),ISNUMBER(Q17),ISNUMBER(Q22),ISNUMBER(Q27),ISNUMBER(Q32),ISNUMBER(Q37)),SUM(O12,O17,O22,O27,O32,O37),"")</f>
        <v>770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2553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45</v>
      </c>
      <c r="D41" s="106"/>
      <c r="E41" s="106"/>
      <c r="G41" s="110" t="s">
        <v>16</v>
      </c>
      <c r="H41" s="110"/>
      <c r="I41" s="39">
        <f>IF(ISNUMBER(I39),SUM(I11,I16,I21,I26,I31,I36,I39),"")</f>
        <v>6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0.8125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40461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45</v>
      </c>
      <c r="C57" s="125"/>
      <c r="D57" s="74">
        <v>1975</v>
      </c>
      <c r="E57" s="124" t="s">
        <v>72</v>
      </c>
      <c r="F57" s="126"/>
      <c r="G57" s="126"/>
      <c r="H57" s="125"/>
      <c r="I57" s="74">
        <v>1975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33:O36 N23:O26 N28:O31 N18:O21">
      <formula1>0</formula1>
      <formula2>225</formula2>
    </dataValidation>
    <dataValidation type="whole" allowBlank="1" showInputMessage="1" showErrorMessage="1" sqref="F8:F11 F13:F16 F18:F21 F23:F26 F28:F31 F33:F36 P8:P11 P13:P16 P33:P36 P23:P26 P28:P31 P18:P21">
      <formula1>0</formula1>
      <formula2>25</formula2>
    </dataValidation>
    <dataValidation type="whole" allowBlank="1" showInputMessage="1" showErrorMessage="1" sqref="A22:B22 A17:B17 A37:B37 A12:B12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Radka</cp:lastModifiedBy>
  <cp:lastPrinted>2008-10-11T14:31:04Z</cp:lastPrinted>
  <dcterms:created xsi:type="dcterms:W3CDTF">2003-07-01T14:03:06Z</dcterms:created>
  <dcterms:modified xsi:type="dcterms:W3CDTF">2008-11-30T18:47:24Z</dcterms:modified>
  <cp:category/>
  <cp:version/>
  <cp:contentType/>
  <cp:contentStatus/>
</cp:coreProperties>
</file>