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305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<sst xmlns="http://schemas.openxmlformats.org/spreadsheetml/2006/main" count="177" uniqueCount="72">
  <si>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</si>
  <si>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</si>
  <si>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</si>
  <si>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</si>
  <si>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</si>
  <si>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</si>
  <si>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</si>
  <si>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</si>
  <si>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</si>
  <si>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</si>
  <si>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</si>
  <si>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</si>
  <si>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</si>
  <si>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</si>
  <si>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</si>
  <si>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</si>
  <si>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</si>
  <si>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</si>
  <si>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</si>
  <si>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</si>
  <si>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</si>
  <si>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</si>
  <si>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</si>
  <si>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</si>
  <si>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</si>
  <si>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</si>
  <si>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</si>
  <si>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</si>
  <si>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</si>
  <si>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</si>
  <si>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</si>
  <si>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</si>
  <si>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</si>
  <si>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</si>
  <si>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</si>
  <si>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</si>
  <si>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</si>
  <si>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</si>
  <si>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</si>
  <si>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</si>
  <si>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</si>
  <si>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</si>
  <si>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</si>
  <si>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Havlovice" A "</t>
  </si>
  <si>
    <t>Zůna</t>
  </si>
  <si>
    <t>František</t>
  </si>
  <si>
    <t>Josef</t>
  </si>
  <si>
    <t>Pivoňka</t>
  </si>
  <si>
    <t>Pavel</t>
  </si>
  <si>
    <t>Kalous</t>
  </si>
  <si>
    <t>Kalista</t>
  </si>
  <si>
    <t>Jiří</t>
  </si>
  <si>
    <t>žádné</t>
  </si>
  <si>
    <t>Kotal Josef</t>
  </si>
  <si>
    <t>P 0019</t>
  </si>
  <si>
    <t>Kotal</t>
  </si>
  <si>
    <t>Delší doba hry je odůvodněna závadou na ASK,</t>
  </si>
  <si>
    <t>Slavoj Plzeň "B"</t>
  </si>
  <si>
    <t>Kotalová Eva</t>
  </si>
  <si>
    <t>26.4.2008 Kotal Josef</t>
  </si>
  <si>
    <t>Hranáč</t>
  </si>
  <si>
    <t>Václav</t>
  </si>
  <si>
    <t>Mašek</t>
  </si>
  <si>
    <t>Karel</t>
  </si>
  <si>
    <t>Kreuzer</t>
  </si>
  <si>
    <t>Matoušek</t>
  </si>
  <si>
    <t>Jaroslav</t>
  </si>
  <si>
    <t>Beneš</t>
  </si>
  <si>
    <t>Kodalík</t>
  </si>
  <si>
    <t>Mašek Karel</t>
  </si>
  <si>
    <t>Kotalová</t>
  </si>
  <si>
    <t>Eva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</si>
</sst>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S57" sqref="S5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6" t="s">
        <v>0</v>
      </c>
      <c r="E1" s="96"/>
      <c r="F1" s="96"/>
      <c r="G1" s="96"/>
      <c r="H1" s="96"/>
      <c r="I1" s="96"/>
      <c r="K1" s="8" t="s">
        <v>1</v>
      </c>
      <c r="L1" s="108" t="s">
        <v>42</v>
      </c>
      <c r="M1" s="108"/>
      <c r="N1" s="108"/>
      <c r="O1" s="109" t="s">
        <v>2</v>
      </c>
      <c r="P1" s="109"/>
      <c r="Q1" s="104">
        <v>39564</v>
      </c>
      <c r="R1" s="105"/>
      <c r="S1" s="105"/>
    </row>
    <row r="2" spans="1:8" ht="13.5" thickBot="1">
      <c r="A2" s="106" t="s">
        <v>40</v>
      </c>
      <c r="B2" s="106"/>
      <c r="C2" s="106"/>
      <c r="D2" s="106"/>
      <c r="E2" s="106"/>
      <c r="F2" s="106"/>
      <c r="G2" s="106"/>
      <c r="H2" s="106"/>
    </row>
    <row r="3" spans="1:19" ht="19.5" customHeight="1" thickBot="1">
      <c r="A3" s="38" t="s">
        <v>3</v>
      </c>
      <c r="B3" s="101" t="s">
        <v>43</v>
      </c>
      <c r="C3" s="102"/>
      <c r="D3" s="102"/>
      <c r="E3" s="102"/>
      <c r="F3" s="102"/>
      <c r="G3" s="102"/>
      <c r="H3" s="102"/>
      <c r="I3" s="103"/>
      <c r="K3" s="38" t="s">
        <v>4</v>
      </c>
      <c r="L3" s="101" t="s">
        <v>57</v>
      </c>
      <c r="M3" s="101"/>
      <c r="N3" s="101"/>
      <c r="O3" s="101"/>
      <c r="P3" s="101"/>
      <c r="Q3" s="101"/>
      <c r="R3" s="101"/>
      <c r="S3" s="110"/>
    </row>
    <row r="4" ht="4.5" customHeight="1" thickBot="1"/>
    <row r="5" spans="1:19" ht="12.75" customHeight="1">
      <c r="A5" s="89" t="s">
        <v>5</v>
      </c>
      <c r="B5" s="90"/>
      <c r="C5" s="97" t="s">
        <v>6</v>
      </c>
      <c r="D5" s="93" t="s">
        <v>7</v>
      </c>
      <c r="E5" s="94"/>
      <c r="F5" s="94"/>
      <c r="G5" s="95"/>
      <c r="H5" s="99" t="s">
        <v>8</v>
      </c>
      <c r="I5" s="100"/>
      <c r="K5" s="89" t="s">
        <v>5</v>
      </c>
      <c r="L5" s="90"/>
      <c r="M5" s="97" t="s">
        <v>6</v>
      </c>
      <c r="N5" s="93" t="s">
        <v>7</v>
      </c>
      <c r="O5" s="94"/>
      <c r="P5" s="94"/>
      <c r="Q5" s="95"/>
      <c r="R5" s="99" t="s">
        <v>8</v>
      </c>
      <c r="S5" s="100"/>
    </row>
    <row r="6" spans="1:19" ht="12.75" customHeight="1" thickBot="1">
      <c r="A6" s="91" t="s">
        <v>9</v>
      </c>
      <c r="B6" s="92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1" t="s">
        <v>9</v>
      </c>
      <c r="L6" s="92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70</v>
      </c>
      <c r="B8" s="83"/>
      <c r="C8" s="16">
        <v>1</v>
      </c>
      <c r="D8" s="1">
        <v>132</v>
      </c>
      <c r="E8" s="2">
        <v>72</v>
      </c>
      <c r="F8" s="2">
        <v>2</v>
      </c>
      <c r="G8" s="17">
        <f>IF(AND(ISBLANK(D8),ISBLANK(E8),ISBLANK(N8),ISBLANK(O8)),"",D8+E8)</f>
        <v>204</v>
      </c>
      <c r="H8" s="40" t="s">
        <v>23</v>
      </c>
      <c r="I8" s="18"/>
      <c r="K8" s="82" t="s">
        <v>60</v>
      </c>
      <c r="L8" s="83"/>
      <c r="M8" s="16">
        <v>1</v>
      </c>
      <c r="N8" s="1">
        <v>155</v>
      </c>
      <c r="O8" s="2">
        <v>62</v>
      </c>
      <c r="P8" s="2">
        <v>4</v>
      </c>
      <c r="Q8" s="17">
        <f>IF(AND(ISBLANK(D8),ISBLANK(E8),ISBLANK(N8),ISBLANK(O8)),"",N8+O8)</f>
        <v>217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154</v>
      </c>
      <c r="E9" s="4">
        <v>62</v>
      </c>
      <c r="F9" s="4">
        <v>8</v>
      </c>
      <c r="G9" s="20">
        <f>IF(AND(ISBLANK(D9),ISBLANK(E9),ISBLANK(N9),ISBLANK(O9)),"",D9+E9)</f>
        <v>216</v>
      </c>
      <c r="H9" s="41" t="s">
        <v>23</v>
      </c>
      <c r="I9" s="18"/>
      <c r="K9" s="84"/>
      <c r="L9" s="85"/>
      <c r="M9" s="19">
        <v>2</v>
      </c>
      <c r="N9" s="3">
        <v>154</v>
      </c>
      <c r="O9" s="4">
        <v>71</v>
      </c>
      <c r="P9" s="4">
        <v>2</v>
      </c>
      <c r="Q9" s="20">
        <f>IF(AND(ISBLANK(D9),ISBLANK(E9),ISBLANK(N9),ISBLANK(O9)),"",N9+O9)</f>
        <v>225</v>
      </c>
      <c r="R9" s="41" t="s">
        <v>23</v>
      </c>
      <c r="S9" s="18"/>
    </row>
    <row r="10" spans="1:19" ht="12.75" customHeight="1" thickBot="1">
      <c r="A10" s="76" t="s">
        <v>71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4900</v>
      </c>
      <c r="B12" s="87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420</v>
      </c>
      <c r="H12" s="42" t="s">
        <v>23</v>
      </c>
      <c r="I12" s="81"/>
      <c r="K12" s="86">
        <v>15722</v>
      </c>
      <c r="L12" s="88"/>
      <c r="M12" s="25" t="s">
        <v>13</v>
      </c>
      <c r="N12" s="26">
        <f>IF(OR(ISNUMBER(Q8),ISNUMBER(Q9),ISNUMBER(Q10),ISNUMBER(Q11)),SUM(N8:N11),"")</f>
        <v>309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442</v>
      </c>
      <c r="R12" s="42" t="s">
        <v>23</v>
      </c>
      <c r="S12" s="81"/>
    </row>
    <row r="13" spans="1:19" ht="12.75" customHeight="1">
      <c r="A13" s="82" t="s">
        <v>55</v>
      </c>
      <c r="B13" s="83"/>
      <c r="C13" s="16">
        <v>1</v>
      </c>
      <c r="D13" s="1">
        <v>124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186</v>
      </c>
      <c r="H13" s="40" t="s">
        <v>23</v>
      </c>
      <c r="I13" s="18"/>
      <c r="K13" s="82" t="s">
        <v>62</v>
      </c>
      <c r="L13" s="83"/>
      <c r="M13" s="16">
        <v>1</v>
      </c>
      <c r="N13" s="1">
        <v>145</v>
      </c>
      <c r="O13" s="2">
        <v>72</v>
      </c>
      <c r="P13" s="2">
        <v>0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133</v>
      </c>
      <c r="E14" s="4">
        <v>70</v>
      </c>
      <c r="F14" s="4">
        <v>3</v>
      </c>
      <c r="G14" s="20">
        <f t="shared" si="0"/>
        <v>203</v>
      </c>
      <c r="H14" s="41" t="s">
        <v>23</v>
      </c>
      <c r="I14" s="18"/>
      <c r="K14" s="84"/>
      <c r="L14" s="85"/>
      <c r="M14" s="19">
        <v>2</v>
      </c>
      <c r="N14" s="3">
        <v>151</v>
      </c>
      <c r="O14" s="4">
        <v>58</v>
      </c>
      <c r="P14" s="4">
        <v>0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11980</v>
      </c>
      <c r="B17" s="87"/>
      <c r="C17" s="25" t="s">
        <v>13</v>
      </c>
      <c r="D17" s="26">
        <f>IF(OR(ISNUMBER(G13),ISNUMBER(G14),ISNUMBER(G15),ISNUMBER(G16)),SUM(D13:D16),"")</f>
        <v>257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389</v>
      </c>
      <c r="H17" s="42" t="s">
        <v>23</v>
      </c>
      <c r="I17" s="81"/>
      <c r="K17" s="86">
        <v>4511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0</v>
      </c>
      <c r="Q17" s="28">
        <f>IF(OR(ISNUMBER(Q13),ISNUMBER(Q14),ISNUMBER(Q15),ISNUMBER(Q16)),SUM(Q13:Q16),"")</f>
        <v>426</v>
      </c>
      <c r="R17" s="42" t="s">
        <v>23</v>
      </c>
      <c r="S17" s="81"/>
    </row>
    <row r="18" spans="1:19" ht="12.75" customHeight="1">
      <c r="A18" s="82" t="s">
        <v>47</v>
      </c>
      <c r="B18" s="83"/>
      <c r="C18" s="16">
        <v>1</v>
      </c>
      <c r="D18" s="1">
        <v>159</v>
      </c>
      <c r="E18" s="2">
        <v>72</v>
      </c>
      <c r="F18" s="2">
        <v>1</v>
      </c>
      <c r="G18" s="17">
        <f>IF(AND(ISBLANK(D18),ISBLANK(E18),ISBLANK(N18),ISBLANK(O18)),"",D18+E18)</f>
        <v>231</v>
      </c>
      <c r="H18" s="40" t="s">
        <v>23</v>
      </c>
      <c r="I18" s="18"/>
      <c r="K18" s="82" t="s">
        <v>64</v>
      </c>
      <c r="L18" s="83"/>
      <c r="M18" s="16">
        <v>1</v>
      </c>
      <c r="N18" s="1">
        <v>147</v>
      </c>
      <c r="O18" s="2">
        <v>81</v>
      </c>
      <c r="P18" s="2">
        <v>2</v>
      </c>
      <c r="Q18" s="17">
        <f>IF(AND(ISBLANK(D18),ISBLANK(E18),ISBLANK(N18),ISBLANK(O18)),"",N18+O18)</f>
        <v>228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139</v>
      </c>
      <c r="E19" s="4">
        <v>61</v>
      </c>
      <c r="F19" s="4">
        <v>4</v>
      </c>
      <c r="G19" s="20">
        <f t="shared" si="0"/>
        <v>200</v>
      </c>
      <c r="H19" s="41" t="s">
        <v>23</v>
      </c>
      <c r="I19" s="18"/>
      <c r="K19" s="84"/>
      <c r="L19" s="85"/>
      <c r="M19" s="19">
        <v>2</v>
      </c>
      <c r="N19" s="3">
        <v>119</v>
      </c>
      <c r="O19" s="4">
        <v>50</v>
      </c>
      <c r="P19" s="4">
        <v>3</v>
      </c>
      <c r="Q19" s="20">
        <f t="shared" si="1"/>
        <v>169</v>
      </c>
      <c r="R19" s="41" t="s">
        <v>23</v>
      </c>
      <c r="S19" s="18"/>
    </row>
    <row r="20" spans="1:19" ht="12.75" customHeight="1" thickBot="1">
      <c r="A20" s="76" t="s">
        <v>48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13926</v>
      </c>
      <c r="B22" s="88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431</v>
      </c>
      <c r="H22" s="42" t="s">
        <v>23</v>
      </c>
      <c r="I22" s="81"/>
      <c r="K22" s="86">
        <v>4508</v>
      </c>
      <c r="L22" s="88"/>
      <c r="M22" s="25" t="s">
        <v>13</v>
      </c>
      <c r="N22" s="26">
        <f>IF(OR(ISNUMBER(Q18),ISNUMBER(Q19),ISNUMBER(Q20),ISNUMBER(Q21)),SUM(N18:N21),"")</f>
        <v>266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397</v>
      </c>
      <c r="R22" s="42" t="s">
        <v>23</v>
      </c>
      <c r="S22" s="81"/>
    </row>
    <row r="23" spans="1:19" ht="12.75" customHeight="1">
      <c r="A23" s="82" t="s">
        <v>44</v>
      </c>
      <c r="B23" s="83"/>
      <c r="C23" s="16">
        <v>1</v>
      </c>
      <c r="D23" s="1">
        <v>158</v>
      </c>
      <c r="E23" s="2">
        <v>78</v>
      </c>
      <c r="F23" s="2">
        <v>3</v>
      </c>
      <c r="G23" s="17">
        <f>IF(AND(ISBLANK(D23),ISBLANK(E23),ISBLANK(N23),ISBLANK(O23)),"",D23+E23)</f>
        <v>236</v>
      </c>
      <c r="H23" s="40" t="s">
        <v>23</v>
      </c>
      <c r="I23" s="18"/>
      <c r="K23" s="82" t="s">
        <v>65</v>
      </c>
      <c r="L23" s="83"/>
      <c r="M23" s="16">
        <v>1</v>
      </c>
      <c r="N23" s="1">
        <v>147</v>
      </c>
      <c r="O23" s="2">
        <v>45</v>
      </c>
      <c r="P23" s="2">
        <v>3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146</v>
      </c>
      <c r="E24" s="4">
        <v>54</v>
      </c>
      <c r="F24" s="4">
        <v>3</v>
      </c>
      <c r="G24" s="20">
        <f t="shared" si="0"/>
        <v>200</v>
      </c>
      <c r="H24" s="41" t="s">
        <v>23</v>
      </c>
      <c r="I24" s="18"/>
      <c r="K24" s="84"/>
      <c r="L24" s="85"/>
      <c r="M24" s="19">
        <v>2</v>
      </c>
      <c r="N24" s="3">
        <v>147</v>
      </c>
      <c r="O24" s="4">
        <v>68</v>
      </c>
      <c r="P24" s="4">
        <v>0</v>
      </c>
      <c r="Q24" s="20">
        <f t="shared" si="1"/>
        <v>215</v>
      </c>
      <c r="R24" s="41" t="s">
        <v>23</v>
      </c>
      <c r="S24" s="18"/>
    </row>
    <row r="25" spans="1:19" ht="12.75" customHeight="1" thickBot="1">
      <c r="A25" s="76" t="s">
        <v>45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12751</v>
      </c>
      <c r="B27" s="88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436</v>
      </c>
      <c r="H27" s="42" t="s">
        <v>23</v>
      </c>
      <c r="I27" s="81"/>
      <c r="K27" s="86">
        <v>4513</v>
      </c>
      <c r="L27" s="87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407</v>
      </c>
      <c r="R27" s="42" t="s">
        <v>23</v>
      </c>
      <c r="S27" s="81"/>
    </row>
    <row r="28" spans="1:19" ht="12.75" customHeight="1">
      <c r="A28" s="82" t="s">
        <v>49</v>
      </c>
      <c r="B28" s="83"/>
      <c r="C28" s="16">
        <v>1</v>
      </c>
      <c r="D28" s="1">
        <v>144</v>
      </c>
      <c r="E28" s="2">
        <v>81</v>
      </c>
      <c r="F28" s="2">
        <v>0</v>
      </c>
      <c r="G28" s="17">
        <f>IF(AND(ISBLANK(D28),ISBLANK(E28),ISBLANK(N28),ISBLANK(O28)),"",D28+E28)</f>
        <v>225</v>
      </c>
      <c r="H28" s="40" t="s">
        <v>23</v>
      </c>
      <c r="I28" s="18"/>
      <c r="K28" s="82" t="s">
        <v>67</v>
      </c>
      <c r="L28" s="83"/>
      <c r="M28" s="16">
        <v>1</v>
      </c>
      <c r="N28" s="1">
        <v>140</v>
      </c>
      <c r="O28" s="2">
        <v>42</v>
      </c>
      <c r="P28" s="2">
        <v>3</v>
      </c>
      <c r="Q28" s="17">
        <f>IF(AND(ISBLANK(D28),ISBLANK(E28),ISBLANK(N28),ISBLANK(O28)),"",N28+O28)</f>
        <v>182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155</v>
      </c>
      <c r="E29" s="4">
        <v>62</v>
      </c>
      <c r="F29" s="4">
        <v>4</v>
      </c>
      <c r="G29" s="20">
        <f t="shared" si="0"/>
        <v>217</v>
      </c>
      <c r="H29" s="41" t="s">
        <v>23</v>
      </c>
      <c r="I29" s="18"/>
      <c r="K29" s="84"/>
      <c r="L29" s="85"/>
      <c r="M29" s="19">
        <v>2</v>
      </c>
      <c r="N29" s="3">
        <v>126</v>
      </c>
      <c r="O29" s="4">
        <v>74</v>
      </c>
      <c r="P29" s="4">
        <v>3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76" t="s">
        <v>48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13924</v>
      </c>
      <c r="B32" s="88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442</v>
      </c>
      <c r="H32" s="42" t="s">
        <v>23</v>
      </c>
      <c r="I32" s="81"/>
      <c r="K32" s="86">
        <v>1969</v>
      </c>
      <c r="L32" s="87"/>
      <c r="M32" s="25" t="s">
        <v>13</v>
      </c>
      <c r="N32" s="26">
        <f>IF(OR(ISNUMBER(Q28),ISNUMBER(Q29),ISNUMBER(Q30),ISNUMBER(Q31)),SUM(N28:N31),"")</f>
        <v>266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382</v>
      </c>
      <c r="R32" s="42" t="s">
        <v>23</v>
      </c>
      <c r="S32" s="81"/>
    </row>
    <row r="33" spans="1:19" ht="12.75" customHeight="1">
      <c r="A33" s="82" t="s">
        <v>50</v>
      </c>
      <c r="B33" s="83"/>
      <c r="C33" s="16">
        <v>1</v>
      </c>
      <c r="D33" s="1">
        <v>130</v>
      </c>
      <c r="E33" s="2">
        <v>53</v>
      </c>
      <c r="F33" s="2">
        <v>3</v>
      </c>
      <c r="G33" s="17">
        <f>IF(AND(ISBLANK(D33),ISBLANK(E33),ISBLANK(N33),ISBLANK(O33)),"",D33+E33)</f>
        <v>183</v>
      </c>
      <c r="H33" s="40" t="s">
        <v>23</v>
      </c>
      <c r="I33" s="18"/>
      <c r="K33" s="82" t="s">
        <v>68</v>
      </c>
      <c r="L33" s="83"/>
      <c r="M33" s="16">
        <v>1</v>
      </c>
      <c r="N33" s="1">
        <v>136</v>
      </c>
      <c r="O33" s="2">
        <v>63</v>
      </c>
      <c r="P33" s="2">
        <v>3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162</v>
      </c>
      <c r="E34" s="4">
        <v>69</v>
      </c>
      <c r="F34" s="4">
        <v>0</v>
      </c>
      <c r="G34" s="20">
        <f t="shared" si="0"/>
        <v>231</v>
      </c>
      <c r="H34" s="41" t="s">
        <v>23</v>
      </c>
      <c r="I34" s="18"/>
      <c r="K34" s="84"/>
      <c r="L34" s="85"/>
      <c r="M34" s="19">
        <v>2</v>
      </c>
      <c r="N34" s="3">
        <v>127</v>
      </c>
      <c r="O34" s="4">
        <v>58</v>
      </c>
      <c r="P34" s="4">
        <v>1</v>
      </c>
      <c r="Q34" s="20">
        <f t="shared" si="1"/>
        <v>185</v>
      </c>
      <c r="R34" s="41" t="s">
        <v>23</v>
      </c>
      <c r="S34" s="18"/>
    </row>
    <row r="35" spans="1:19" ht="12.75" customHeight="1" thickBot="1">
      <c r="A35" s="76" t="s">
        <v>51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3820</v>
      </c>
      <c r="B37" s="88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414</v>
      </c>
      <c r="H37" s="43" t="s">
        <v>23</v>
      </c>
      <c r="I37" s="81"/>
      <c r="K37" s="86">
        <v>5292</v>
      </c>
      <c r="L37" s="87"/>
      <c r="M37" s="25" t="s">
        <v>13</v>
      </c>
      <c r="N37" s="26">
        <f>IF(OR(ISNUMBER(Q33),ISNUMBER(Q34),ISNUMBER(Q35),ISNUMBER(Q36)),SUM(N33:N36),"")</f>
        <v>263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384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1736</v>
      </c>
      <c r="E39" s="33">
        <f>IF(OR(ISNUMBER(G12),ISNUMBER(G17),ISNUMBER(G22),ISNUMBER(G27),ISNUMBER(G32),ISNUMBER(G37)),SUM(E12,E17,E22,E27,E32,E37),"")</f>
        <v>796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2532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1694</v>
      </c>
      <c r="O39" s="33">
        <f>IF(OR(ISNUMBER(Q12),ISNUMBER(Q17),ISNUMBER(Q22),ISNUMBER(Q27),ISNUMBER(Q32),ISNUMBER(Q37)),SUM(O12,O17,O22,O27,O32,O37),"")</f>
        <v>744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2438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7" t="s">
        <v>58</v>
      </c>
      <c r="D41" s="107"/>
      <c r="E41" s="107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07" t="s">
        <v>69</v>
      </c>
      <c r="N41" s="107"/>
      <c r="O41" s="107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53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124" t="s">
        <v>54</v>
      </c>
      <c r="M43" s="124"/>
      <c r="O43" s="46" t="s">
        <v>25</v>
      </c>
      <c r="P43" s="123"/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0.375</v>
      </c>
      <c r="D46" s="121"/>
      <c r="I46" s="9" t="s">
        <v>30</v>
      </c>
      <c r="J46" s="122">
        <v>21</v>
      </c>
      <c r="K46" s="122"/>
    </row>
    <row r="47" spans="2:19" ht="19.5" customHeight="1">
      <c r="B47" s="9" t="s">
        <v>31</v>
      </c>
      <c r="C47" s="121">
        <v>0.5729166666666666</v>
      </c>
      <c r="D47" s="121"/>
      <c r="I47" s="9" t="s">
        <v>32</v>
      </c>
      <c r="J47" s="128">
        <v>11</v>
      </c>
      <c r="K47" s="128"/>
      <c r="P47" s="9" t="s">
        <v>33</v>
      </c>
      <c r="Q47" s="116">
        <v>39690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56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4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52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52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9" t="s">
        <v>59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S57:S58 N57:N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7:B27 A17:B17 K12:L12 A12:B12 A32:B32 A2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2008-04-27T04:57:12Z</dcterms:modified>
  <cp:category/>
  <cp:version/>
  <cp:contentType/>
  <cp:contentStatus/>
</cp:coreProperties>
</file>