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<sst xmlns="http://schemas.openxmlformats.org/spreadsheetml/2006/main" count="175" uniqueCount="69">
  <si>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</si>
  <si>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</si>
  <si>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</si>
  <si>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</si>
  <si>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</si>
  <si>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</si>
  <si>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</si>
  <si>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</si>
  <si>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</si>
  <si>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</si>
  <si>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</si>
  <si>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</si>
  <si>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</si>
  <si>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</si>
  <si>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</si>
  <si>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</si>
  <si>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</si>
  <si>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</si>
  <si>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</si>
  <si>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</si>
  <si>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</si>
  <si>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</si>
  <si>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</si>
  <si>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</si>
  <si>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</si>
  <si>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</si>
  <si>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</si>
  <si>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</si>
  <si>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</si>
  <si>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</si>
  <si>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</si>
  <si>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</si>
  <si>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</si>
  <si>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</si>
  <si>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</si>
  <si>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</si>
  <si>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</si>
  <si>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</si>
  <si>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</si>
  <si>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</si>
  <si>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</si>
  <si>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</si>
  <si>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T.J. Sokol Plzeň V</t>
  </si>
  <si>
    <t>T.J. Sokol Plzeň  V ,,B"</t>
  </si>
  <si>
    <t>Šnajdr</t>
  </si>
  <si>
    <t>T.J. Sokol Üjezd sv.Kříže  ,,A"</t>
  </si>
  <si>
    <t xml:space="preserve">Diviš Jiří </t>
  </si>
  <si>
    <t>P - 0040</t>
  </si>
  <si>
    <t>15.9.2007 Diviš</t>
  </si>
  <si>
    <t>Diviš</t>
  </si>
  <si>
    <t>Jiří</t>
  </si>
  <si>
    <t xml:space="preserve">Bečvářík </t>
  </si>
  <si>
    <t>Václav</t>
  </si>
  <si>
    <t>Procák</t>
  </si>
  <si>
    <t>Miroslav</t>
  </si>
  <si>
    <t>Vícha</t>
  </si>
  <si>
    <t>Petr</t>
  </si>
  <si>
    <t>Ptáčník</t>
  </si>
  <si>
    <t>Přemysl</t>
  </si>
  <si>
    <t>Josef</t>
  </si>
  <si>
    <t>Tóth</t>
  </si>
  <si>
    <t>Buba</t>
  </si>
  <si>
    <t>Antonín</t>
  </si>
  <si>
    <t>Slach</t>
  </si>
  <si>
    <t>Blažej</t>
  </si>
  <si>
    <t>Praštil</t>
  </si>
  <si>
    <t>Kühn</t>
  </si>
  <si>
    <t>Diviš Jiří</t>
  </si>
  <si>
    <t>Pivovarník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</si>
</sst>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0">
      <selection activeCell="A17" sqref="A17:B1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39340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45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150</v>
      </c>
      <c r="E8" s="2">
        <v>72</v>
      </c>
      <c r="F8" s="2">
        <v>0</v>
      </c>
      <c r="G8" s="17">
        <f>IF(AND(ISBLANK(D8),ISBLANK(E8),ISBLANK(N8),ISBLANK(O8)),"",D8+E8)</f>
        <v>222</v>
      </c>
      <c r="H8" s="40" t="s">
        <v>23</v>
      </c>
      <c r="I8" s="18"/>
      <c r="K8" s="82" t="s">
        <v>60</v>
      </c>
      <c r="L8" s="83"/>
      <c r="M8" s="16">
        <v>1</v>
      </c>
      <c r="N8" s="1">
        <v>145</v>
      </c>
      <c r="O8" s="2">
        <v>45</v>
      </c>
      <c r="P8" s="2">
        <v>9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137</v>
      </c>
      <c r="E9" s="4">
        <v>68</v>
      </c>
      <c r="F9" s="4">
        <v>3</v>
      </c>
      <c r="G9" s="20">
        <f>IF(AND(ISBLANK(D9),ISBLANK(E9),ISBLANK(N9),ISBLANK(O9)),"",D9+E9)</f>
        <v>205</v>
      </c>
      <c r="H9" s="41" t="s">
        <v>23</v>
      </c>
      <c r="I9" s="18"/>
      <c r="K9" s="84"/>
      <c r="L9" s="85"/>
      <c r="M9" s="19">
        <v>2</v>
      </c>
      <c r="N9" s="3">
        <v>140</v>
      </c>
      <c r="O9" s="4">
        <v>52</v>
      </c>
      <c r="P9" s="4">
        <v>5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9603</v>
      </c>
      <c r="B12" s="87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427</v>
      </c>
      <c r="H12" s="42" t="s">
        <v>23</v>
      </c>
      <c r="I12" s="81"/>
      <c r="K12" s="86">
        <v>3763</v>
      </c>
      <c r="L12" s="87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97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382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142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223</v>
      </c>
      <c r="H13" s="40" t="s">
        <v>23</v>
      </c>
      <c r="I13" s="18"/>
      <c r="K13" s="82" t="s">
        <v>61</v>
      </c>
      <c r="L13" s="83"/>
      <c r="M13" s="16">
        <v>1</v>
      </c>
      <c r="N13" s="1">
        <v>141</v>
      </c>
      <c r="O13" s="2">
        <v>79</v>
      </c>
      <c r="P13" s="2">
        <v>3</v>
      </c>
      <c r="Q13" s="17">
        <f aca="true" t="shared" si="1" ref="Q13:Q36">IF(AND(ISBLANK(D13),ISBLANK(E13),ISBLANK(N13),ISBLANK(O13)),"",N13+O13)</f>
        <v>220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149</v>
      </c>
      <c r="E14" s="4">
        <v>62</v>
      </c>
      <c r="F14" s="4">
        <v>4</v>
      </c>
      <c r="G14" s="20">
        <f t="shared" si="0"/>
        <v>211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54</v>
      </c>
      <c r="P14" s="4">
        <v>3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3593</v>
      </c>
      <c r="B17" s="87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434</v>
      </c>
      <c r="H17" s="42" t="s">
        <v>23</v>
      </c>
      <c r="I17" s="81"/>
      <c r="K17" s="86">
        <v>3768</v>
      </c>
      <c r="L17" s="87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133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418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145</v>
      </c>
      <c r="E18" s="2">
        <v>58</v>
      </c>
      <c r="F18" s="2">
        <v>3</v>
      </c>
      <c r="G18" s="17">
        <f>IF(AND(ISBLANK(D18),ISBLANK(E18),ISBLANK(N18),ISBLANK(O18)),"",D18+E18)</f>
        <v>203</v>
      </c>
      <c r="H18" s="40" t="s">
        <v>23</v>
      </c>
      <c r="I18" s="18"/>
      <c r="K18" s="82" t="s">
        <v>63</v>
      </c>
      <c r="L18" s="83"/>
      <c r="M18" s="16">
        <v>1</v>
      </c>
      <c r="N18" s="1">
        <v>130</v>
      </c>
      <c r="O18" s="2">
        <v>43</v>
      </c>
      <c r="P18" s="2">
        <v>7</v>
      </c>
      <c r="Q18" s="17">
        <f>IF(AND(ISBLANK(D18),ISBLANK(E18),ISBLANK(N18),ISBLANK(O18)),"",N18+O18)</f>
        <v>173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135</v>
      </c>
      <c r="E19" s="4">
        <v>61</v>
      </c>
      <c r="F19" s="4">
        <v>5</v>
      </c>
      <c r="G19" s="20">
        <f t="shared" si="0"/>
        <v>196</v>
      </c>
      <c r="H19" s="41" t="s">
        <v>23</v>
      </c>
      <c r="I19" s="18"/>
      <c r="K19" s="84"/>
      <c r="L19" s="85"/>
      <c r="M19" s="19">
        <v>2</v>
      </c>
      <c r="N19" s="3">
        <v>145</v>
      </c>
      <c r="O19" s="4">
        <v>54</v>
      </c>
      <c r="P19" s="4">
        <v>3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19115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119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399</v>
      </c>
      <c r="H22" s="42" t="s">
        <v>23</v>
      </c>
      <c r="I22" s="81"/>
      <c r="K22" s="86">
        <v>3777</v>
      </c>
      <c r="L22" s="87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372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131</v>
      </c>
      <c r="E23" s="2">
        <v>60</v>
      </c>
      <c r="F23" s="2">
        <v>6</v>
      </c>
      <c r="G23" s="17">
        <f>IF(AND(ISBLANK(D23),ISBLANK(E23),ISBLANK(N23),ISBLANK(O23)),"",D23+E23)</f>
        <v>191</v>
      </c>
      <c r="H23" s="40" t="s">
        <v>23</v>
      </c>
      <c r="I23" s="18"/>
      <c r="K23" s="82" t="s">
        <v>68</v>
      </c>
      <c r="L23" s="83"/>
      <c r="M23" s="16">
        <v>1</v>
      </c>
      <c r="N23" s="1">
        <v>142</v>
      </c>
      <c r="O23" s="2">
        <v>72</v>
      </c>
      <c r="P23" s="2">
        <v>0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146</v>
      </c>
      <c r="E24" s="4">
        <v>63</v>
      </c>
      <c r="F24" s="4">
        <v>1</v>
      </c>
      <c r="G24" s="20">
        <f t="shared" si="0"/>
        <v>209</v>
      </c>
      <c r="H24" s="41" t="s">
        <v>23</v>
      </c>
      <c r="I24" s="18"/>
      <c r="K24" s="84"/>
      <c r="L24" s="85"/>
      <c r="M24" s="19">
        <v>2</v>
      </c>
      <c r="N24" s="3">
        <v>157</v>
      </c>
      <c r="O24" s="4">
        <v>66</v>
      </c>
      <c r="P24" s="4">
        <v>1</v>
      </c>
      <c r="Q24" s="20">
        <f t="shared" si="1"/>
        <v>223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4138</v>
      </c>
      <c r="B27" s="87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400</v>
      </c>
      <c r="H27" s="42" t="s">
        <v>23</v>
      </c>
      <c r="I27" s="81"/>
      <c r="K27" s="86">
        <v>9291</v>
      </c>
      <c r="L27" s="87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138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437</v>
      </c>
      <c r="R27" s="42" t="s">
        <v>23</v>
      </c>
      <c r="S27" s="81"/>
    </row>
    <row r="28" spans="1:19" ht="12.75" customHeight="1">
      <c r="A28" s="82" t="s">
        <v>57</v>
      </c>
      <c r="B28" s="83"/>
      <c r="C28" s="16">
        <v>1</v>
      </c>
      <c r="D28" s="1">
        <v>137</v>
      </c>
      <c r="E28" s="2">
        <v>54</v>
      </c>
      <c r="F28" s="2">
        <v>4</v>
      </c>
      <c r="G28" s="17">
        <f>IF(AND(ISBLANK(D28),ISBLANK(E28),ISBLANK(N28),ISBLANK(O28)),"",D28+E28)</f>
        <v>191</v>
      </c>
      <c r="H28" s="40" t="s">
        <v>23</v>
      </c>
      <c r="I28" s="18"/>
      <c r="K28" s="82" t="s">
        <v>65</v>
      </c>
      <c r="L28" s="83"/>
      <c r="M28" s="16">
        <v>1</v>
      </c>
      <c r="N28" s="1">
        <v>167</v>
      </c>
      <c r="O28" s="2">
        <v>56</v>
      </c>
      <c r="P28" s="2">
        <v>2</v>
      </c>
      <c r="Q28" s="17">
        <f>IF(AND(ISBLANK(D28),ISBLANK(E28),ISBLANK(N28),ISBLANK(O28)),"",N28+O28)</f>
        <v>223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139</v>
      </c>
      <c r="E29" s="4">
        <v>63</v>
      </c>
      <c r="F29" s="4">
        <v>3</v>
      </c>
      <c r="G29" s="20">
        <f t="shared" si="0"/>
        <v>202</v>
      </c>
      <c r="H29" s="41" t="s">
        <v>23</v>
      </c>
      <c r="I29" s="18"/>
      <c r="K29" s="84"/>
      <c r="L29" s="85"/>
      <c r="M29" s="19">
        <v>2</v>
      </c>
      <c r="N29" s="3">
        <v>152</v>
      </c>
      <c r="O29" s="4">
        <v>54</v>
      </c>
      <c r="P29" s="4">
        <v>5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58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52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10333</v>
      </c>
      <c r="B32" s="87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393</v>
      </c>
      <c r="H32" s="42" t="s">
        <v>23</v>
      </c>
      <c r="I32" s="81"/>
      <c r="K32" s="86">
        <v>3769</v>
      </c>
      <c r="L32" s="87"/>
      <c r="M32" s="25" t="s">
        <v>13</v>
      </c>
      <c r="N32" s="26">
        <f>IF(OR(ISNUMBER(Q28),ISNUMBER(Q29),ISNUMBER(Q30),ISNUMBER(Q31)),SUM(N28:N31),"")</f>
        <v>319</v>
      </c>
      <c r="O32" s="27">
        <f>IF(OR(ISNUMBER(Q28),ISNUMBER(Q29),ISNUMBER(Q30),ISNUMBER(Q31)),SUM(O28:O31),"")</f>
        <v>110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429</v>
      </c>
      <c r="R32" s="42" t="s">
        <v>23</v>
      </c>
      <c r="S32" s="81"/>
    </row>
    <row r="33" spans="1:19" ht="12.75" customHeight="1">
      <c r="A33" s="82" t="s">
        <v>44</v>
      </c>
      <c r="B33" s="83"/>
      <c r="C33" s="16">
        <v>1</v>
      </c>
      <c r="D33" s="1">
        <v>159</v>
      </c>
      <c r="E33" s="2">
        <v>88</v>
      </c>
      <c r="F33" s="2">
        <v>1</v>
      </c>
      <c r="G33" s="17">
        <f>IF(AND(ISBLANK(D33),ISBLANK(E33),ISBLANK(N33),ISBLANK(O33)),"",D33+E33)</f>
        <v>247</v>
      </c>
      <c r="H33" s="40" t="s">
        <v>23</v>
      </c>
      <c r="I33" s="18"/>
      <c r="K33" s="82" t="s">
        <v>66</v>
      </c>
      <c r="L33" s="83"/>
      <c r="M33" s="16">
        <v>1</v>
      </c>
      <c r="N33" s="1">
        <v>157</v>
      </c>
      <c r="O33" s="2">
        <v>71</v>
      </c>
      <c r="P33" s="2">
        <v>2</v>
      </c>
      <c r="Q33" s="17">
        <f>IF(AND(ISBLANK(D33),ISBLANK(E33),ISBLANK(N33),ISBLANK(O33)),"",N33+O33)</f>
        <v>228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149</v>
      </c>
      <c r="E34" s="4">
        <v>72</v>
      </c>
      <c r="F34" s="4">
        <v>1</v>
      </c>
      <c r="G34" s="20">
        <f t="shared" si="0"/>
        <v>221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87</v>
      </c>
      <c r="P34" s="4">
        <v>1</v>
      </c>
      <c r="Q34" s="20">
        <f t="shared" si="1"/>
        <v>232</v>
      </c>
      <c r="R34" s="41" t="s">
        <v>23</v>
      </c>
      <c r="S34" s="18"/>
    </row>
    <row r="35" spans="1:19" ht="12.75" customHeight="1" thickBot="1">
      <c r="A35" s="76" t="s">
        <v>59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10884</v>
      </c>
      <c r="B37" s="87"/>
      <c r="C37" s="25" t="s">
        <v>13</v>
      </c>
      <c r="D37" s="26">
        <f>IF(OR(ISNUMBER(G33),ISNUMBER(G34),ISNUMBER(G35),ISNUMBER(G36)),SUM(D33:D36),"")</f>
        <v>308</v>
      </c>
      <c r="E37" s="27">
        <f>IF(OR(ISNUMBER(G33),ISNUMBER(G34),ISNUMBER(G35),ISNUMBER(G36)),SUM(E33:E36),"")</f>
        <v>160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468</v>
      </c>
      <c r="H37" s="43" t="s">
        <v>23</v>
      </c>
      <c r="I37" s="81"/>
      <c r="K37" s="86">
        <v>3760</v>
      </c>
      <c r="L37" s="87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158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460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1719</v>
      </c>
      <c r="E39" s="33">
        <f>IF(OR(ISNUMBER(G12),ISNUMBER(G17),ISNUMBER(G22),ISNUMBER(G27),ISNUMBER(G32),ISNUMBER(G37)),SUM(E12,E17,E22,E27,E32,E37),"")</f>
        <v>802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2521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1765</v>
      </c>
      <c r="O39" s="33">
        <f>IF(OR(ISNUMBER(Q12),ISNUMBER(Q17),ISNUMBER(Q22),ISNUMBER(Q27),ISNUMBER(Q32),ISNUMBER(Q37)),SUM(O12,O17,O22,O27,O32,O37),"")</f>
        <v>733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2498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44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65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 t="s">
        <v>67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0.7729166666666667</v>
      </c>
      <c r="D47" s="120"/>
      <c r="I47" s="9" t="s">
        <v>32</v>
      </c>
      <c r="J47" s="127">
        <v>6</v>
      </c>
      <c r="K47" s="127"/>
      <c r="P47" s="9" t="s">
        <v>33</v>
      </c>
      <c r="Q47" s="115">
        <v>39691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2007-09-15T16:33:13Z</cp:lastPrinted>
  <dcterms:created xsi:type="dcterms:W3CDTF">2003-07-01T14:03:06Z</dcterms:created>
  <dcterms:modified xsi:type="dcterms:W3CDTF">2007-09-16T06:36:33Z</dcterms:modified>
  <cp:category/>
  <cp:version/>
  <cp:contentType/>
  <cp:contentStatus/>
</cp:coreProperties>
</file>