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<sst xmlns="http://schemas.openxmlformats.org/spreadsheetml/2006/main" count="174" uniqueCount="69">
  <si>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</si>
  <si>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</si>
  <si>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</si>
  <si>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</si>
  <si>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</si>
  <si>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</si>
  <si>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</si>
  <si>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</si>
  <si>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</si>
  <si>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</si>
  <si>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</si>
  <si>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</si>
  <si>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</si>
  <si>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</si>
  <si>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</si>
  <si>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</si>
  <si>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</si>
  <si>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</si>
  <si>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</si>
  <si>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</si>
  <si>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</si>
  <si>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</si>
  <si>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</si>
  <si>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</si>
  <si>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</si>
  <si>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</si>
  <si>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</si>
  <si>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</si>
  <si>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</si>
  <si>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</si>
  <si>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</si>
  <si>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</si>
  <si>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</si>
  <si>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</si>
  <si>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</si>
  <si>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</si>
  <si>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</si>
  <si>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</si>
  <si>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</si>
  <si>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</si>
  <si>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</si>
  <si>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</si>
  <si>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Sokol Díly "A"</t>
  </si>
  <si>
    <t>TJ Sokol Újezd "B"</t>
  </si>
  <si>
    <t>Šabek</t>
  </si>
  <si>
    <t>Petr</t>
  </si>
  <si>
    <t>Kuneš</t>
  </si>
  <si>
    <t>Miloslav</t>
  </si>
  <si>
    <t>Získal</t>
  </si>
  <si>
    <t>Jaroslav</t>
  </si>
  <si>
    <t>Pivovarník</t>
  </si>
  <si>
    <t>Miroslav</t>
  </si>
  <si>
    <t>Jankovský</t>
  </si>
  <si>
    <t>Oldřich</t>
  </si>
  <si>
    <t>Pivoňka</t>
  </si>
  <si>
    <t>Roman</t>
  </si>
  <si>
    <t>Jílek</t>
  </si>
  <si>
    <t>Jiří</t>
  </si>
  <si>
    <t>Ochotný</t>
  </si>
  <si>
    <t>Sokol</t>
  </si>
  <si>
    <t>Pittr</t>
  </si>
  <si>
    <t>Dufek</t>
  </si>
  <si>
    <t>Jan</t>
  </si>
  <si>
    <t>Dufek Jan</t>
  </si>
  <si>
    <t>Jílek Jaroslav</t>
  </si>
  <si>
    <t>Pivoňka Roman</t>
  </si>
  <si>
    <t>P-0131</t>
  </si>
  <si>
    <t>22.3.2008, Jílek Jaroslav</t>
  </si>
  <si>
    <t>TJ - 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</si>
</sst>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7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68</v>
      </c>
      <c r="M1" s="107"/>
      <c r="N1" s="107"/>
      <c r="O1" s="108" t="s">
        <v>2</v>
      </c>
      <c r="P1" s="108"/>
      <c r="Q1" s="103">
        <v>39529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56</v>
      </c>
      <c r="B8" s="83"/>
      <c r="C8" s="16">
        <v>1</v>
      </c>
      <c r="D8" s="1">
        <v>143</v>
      </c>
      <c r="E8" s="2">
        <v>45</v>
      </c>
      <c r="F8" s="2">
        <v>6</v>
      </c>
      <c r="G8" s="17">
        <f>IF(AND(ISBLANK(D8),ISBLANK(E8),ISBLANK(N8),ISBLANK(O8)),"",D8+E8)</f>
        <v>188</v>
      </c>
      <c r="H8" s="40" t="s">
        <v>23</v>
      </c>
      <c r="I8" s="18"/>
      <c r="K8" s="82" t="s">
        <v>44</v>
      </c>
      <c r="L8" s="83"/>
      <c r="M8" s="16">
        <v>1</v>
      </c>
      <c r="N8" s="1">
        <v>138</v>
      </c>
      <c r="O8" s="2">
        <v>52</v>
      </c>
      <c r="P8" s="2">
        <v>3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122</v>
      </c>
      <c r="E9" s="4">
        <v>53</v>
      </c>
      <c r="F9" s="4">
        <v>4</v>
      </c>
      <c r="G9" s="20">
        <f>IF(AND(ISBLANK(D9),ISBLANK(E9),ISBLANK(N9),ISBLANK(O9)),"",D9+E9)</f>
        <v>175</v>
      </c>
      <c r="H9" s="41" t="s">
        <v>23</v>
      </c>
      <c r="I9" s="18"/>
      <c r="K9" s="84"/>
      <c r="L9" s="85"/>
      <c r="M9" s="19">
        <v>2</v>
      </c>
      <c r="N9" s="3">
        <v>132</v>
      </c>
      <c r="O9" s="4">
        <v>45</v>
      </c>
      <c r="P9" s="4">
        <v>5</v>
      </c>
      <c r="Q9" s="20">
        <f>IF(AND(ISBLANK(D9),ISBLANK(E9),ISBLANK(N9),ISBLANK(O9)),"",N9+O9)</f>
        <v>177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10518</v>
      </c>
      <c r="B12" s="87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98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363</v>
      </c>
      <c r="H12" s="42" t="s">
        <v>23</v>
      </c>
      <c r="I12" s="81"/>
      <c r="K12" s="86">
        <v>15556</v>
      </c>
      <c r="L12" s="87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367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139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82" t="s">
        <v>46</v>
      </c>
      <c r="L13" s="83"/>
      <c r="M13" s="16">
        <v>1</v>
      </c>
      <c r="N13" s="1">
        <v>153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72</v>
      </c>
      <c r="F14" s="4">
        <v>5</v>
      </c>
      <c r="G14" s="20">
        <f t="shared" si="0"/>
        <v>212</v>
      </c>
      <c r="H14" s="41" t="s">
        <v>23</v>
      </c>
      <c r="I14" s="18"/>
      <c r="K14" s="84"/>
      <c r="L14" s="85"/>
      <c r="M14" s="19">
        <v>2</v>
      </c>
      <c r="N14" s="3">
        <v>138</v>
      </c>
      <c r="O14" s="4">
        <v>62</v>
      </c>
      <c r="P14" s="4">
        <v>0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57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10522</v>
      </c>
      <c r="B17" s="8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414</v>
      </c>
      <c r="H17" s="42" t="s">
        <v>23</v>
      </c>
      <c r="I17" s="81"/>
      <c r="K17" s="86">
        <v>15305</v>
      </c>
      <c r="L17" s="87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415</v>
      </c>
      <c r="R17" s="42" t="s">
        <v>23</v>
      </c>
      <c r="S17" s="81"/>
    </row>
    <row r="18" spans="1:19" ht="12.75" customHeight="1">
      <c r="A18" s="82" t="s">
        <v>59</v>
      </c>
      <c r="B18" s="83"/>
      <c r="C18" s="16">
        <v>1</v>
      </c>
      <c r="D18" s="1">
        <v>125</v>
      </c>
      <c r="E18" s="2">
        <v>43</v>
      </c>
      <c r="F18" s="2">
        <v>4</v>
      </c>
      <c r="G18" s="17">
        <f>IF(AND(ISBLANK(D18),ISBLANK(E18),ISBLANK(N18),ISBLANK(O18)),"",D18+E18)</f>
        <v>168</v>
      </c>
      <c r="H18" s="40" t="s">
        <v>23</v>
      </c>
      <c r="I18" s="18"/>
      <c r="K18" s="82" t="s">
        <v>48</v>
      </c>
      <c r="L18" s="83"/>
      <c r="M18" s="16">
        <v>1</v>
      </c>
      <c r="N18" s="1">
        <v>150</v>
      </c>
      <c r="O18" s="2">
        <v>54</v>
      </c>
      <c r="P18" s="2">
        <v>4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50</v>
      </c>
      <c r="F19" s="4">
        <v>2</v>
      </c>
      <c r="G19" s="20">
        <f t="shared" si="0"/>
        <v>198</v>
      </c>
      <c r="H19" s="41" t="s">
        <v>23</v>
      </c>
      <c r="I19" s="18"/>
      <c r="K19" s="84"/>
      <c r="L19" s="85"/>
      <c r="M19" s="19">
        <v>2</v>
      </c>
      <c r="N19" s="3">
        <v>141</v>
      </c>
      <c r="O19" s="4">
        <v>77</v>
      </c>
      <c r="P19" s="4">
        <v>3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10521</v>
      </c>
      <c r="B22" s="87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93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366</v>
      </c>
      <c r="H22" s="42" t="s">
        <v>23</v>
      </c>
      <c r="I22" s="81"/>
      <c r="K22" s="86">
        <v>3774</v>
      </c>
      <c r="L22" s="8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422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115</v>
      </c>
      <c r="E23" s="2">
        <v>45</v>
      </c>
      <c r="F23" s="2">
        <v>5</v>
      </c>
      <c r="G23" s="17">
        <f>IF(AND(ISBLANK(D23),ISBLANK(E23),ISBLANK(N23),ISBLANK(O23)),"",D23+E23)</f>
        <v>160</v>
      </c>
      <c r="H23" s="40" t="s">
        <v>23</v>
      </c>
      <c r="I23" s="18"/>
      <c r="K23" s="82" t="s">
        <v>50</v>
      </c>
      <c r="L23" s="83"/>
      <c r="M23" s="16">
        <v>1</v>
      </c>
      <c r="N23" s="1">
        <v>134</v>
      </c>
      <c r="O23" s="2">
        <v>48</v>
      </c>
      <c r="P23" s="2">
        <v>6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52</v>
      </c>
      <c r="F24" s="4">
        <v>4</v>
      </c>
      <c r="G24" s="20">
        <f t="shared" si="0"/>
        <v>190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61</v>
      </c>
      <c r="P24" s="4">
        <v>4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76" t="s">
        <v>49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13412</v>
      </c>
      <c r="B27" s="87"/>
      <c r="C27" s="25" t="s">
        <v>13</v>
      </c>
      <c r="D27" s="26">
        <f>IF(OR(ISNUMBER(G23),ISNUMBER(G24),ISNUMBER(G25),ISNUMBER(G26)),SUM(D23:D26),"")</f>
        <v>253</v>
      </c>
      <c r="E27" s="27">
        <f>IF(OR(ISNUMBER(G23),ISNUMBER(G24),ISNUMBER(G25),ISNUMBER(G26)),SUM(E23:E26),"")</f>
        <v>97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350</v>
      </c>
      <c r="H27" s="42" t="s">
        <v>23</v>
      </c>
      <c r="I27" s="81"/>
      <c r="K27" s="86">
        <v>12943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109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390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130</v>
      </c>
      <c r="E28" s="2">
        <v>45</v>
      </c>
      <c r="F28" s="2">
        <v>3</v>
      </c>
      <c r="G28" s="17">
        <f>IF(AND(ISBLANK(D28),ISBLANK(E28),ISBLANK(N28),ISBLANK(O28)),"",D28+E28)</f>
        <v>175</v>
      </c>
      <c r="H28" s="40" t="s">
        <v>23</v>
      </c>
      <c r="I28" s="18"/>
      <c r="K28" s="82" t="s">
        <v>52</v>
      </c>
      <c r="L28" s="83"/>
      <c r="M28" s="16">
        <v>1</v>
      </c>
      <c r="N28" s="1">
        <v>141</v>
      </c>
      <c r="O28" s="2">
        <v>70</v>
      </c>
      <c r="P28" s="2">
        <v>1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135</v>
      </c>
      <c r="E29" s="4">
        <v>43</v>
      </c>
      <c r="F29" s="4">
        <v>6</v>
      </c>
      <c r="G29" s="20">
        <f t="shared" si="0"/>
        <v>178</v>
      </c>
      <c r="H29" s="41" t="s">
        <v>23</v>
      </c>
      <c r="I29" s="18"/>
      <c r="K29" s="84"/>
      <c r="L29" s="85"/>
      <c r="M29" s="19">
        <v>2</v>
      </c>
      <c r="N29" s="3">
        <v>126</v>
      </c>
      <c r="O29" s="4">
        <v>54</v>
      </c>
      <c r="P29" s="4">
        <v>4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88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353</v>
      </c>
      <c r="H32" s="42" t="s">
        <v>23</v>
      </c>
      <c r="I32" s="81"/>
      <c r="K32" s="86">
        <v>3789</v>
      </c>
      <c r="L32" s="87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391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143</v>
      </c>
      <c r="E33" s="2">
        <v>53</v>
      </c>
      <c r="F33" s="2">
        <v>1</v>
      </c>
      <c r="G33" s="17">
        <f>IF(AND(ISBLANK(D33),ISBLANK(E33),ISBLANK(N33),ISBLANK(O33)),"",D33+E33)</f>
        <v>196</v>
      </c>
      <c r="H33" s="40" t="s">
        <v>23</v>
      </c>
      <c r="I33" s="18"/>
      <c r="K33" s="82" t="s">
        <v>54</v>
      </c>
      <c r="L33" s="83"/>
      <c r="M33" s="16">
        <v>1</v>
      </c>
      <c r="N33" s="1">
        <v>141</v>
      </c>
      <c r="O33" s="2">
        <v>53</v>
      </c>
      <c r="P33" s="2">
        <v>2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49</v>
      </c>
      <c r="F34" s="4">
        <v>4</v>
      </c>
      <c r="G34" s="20">
        <f t="shared" si="0"/>
        <v>195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62</v>
      </c>
      <c r="P34" s="4">
        <v>4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76" t="s">
        <v>62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3825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102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391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1624</v>
      </c>
      <c r="E39" s="33">
        <f>IF(OR(ISNUMBER(G12),ISNUMBER(G17),ISNUMBER(G22),ISNUMBER(G27),ISNUMBER(G32),ISNUMBER(G37)),SUM(E12,E17,E22,E27,E32,E37),"")</f>
        <v>613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2237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1678</v>
      </c>
      <c r="O39" s="33">
        <f>IF(OR(ISNUMBER(Q12),ISNUMBER(Q17),ISNUMBER(Q22),ISNUMBER(Q27),ISNUMBER(Q32),ISNUMBER(Q37)),SUM(O12,O17,O22,O27,O32,O37),"")</f>
        <v>700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2378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63</v>
      </c>
      <c r="D41" s="106"/>
      <c r="E41" s="106"/>
      <c r="G41" s="110" t="s">
        <v>16</v>
      </c>
      <c r="H41" s="110"/>
      <c r="I41" s="39">
        <f>IF(ISNUMBER(I39),SUM(I11,I16,I21,I26,I31,I36,I39),"")</f>
        <v>0</v>
      </c>
      <c r="K41" s="36"/>
      <c r="L41" s="46" t="s">
        <v>24</v>
      </c>
      <c r="M41" s="106" t="s">
        <v>65</v>
      </c>
      <c r="N41" s="106"/>
      <c r="O41" s="106"/>
      <c r="Q41" s="110" t="s">
        <v>16</v>
      </c>
      <c r="R41" s="110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2007-09-14T15:56:51Z</cp:lastPrinted>
  <dcterms:created xsi:type="dcterms:W3CDTF">2003-07-01T14:03:06Z</dcterms:created>
  <dcterms:modified xsi:type="dcterms:W3CDTF">2008-03-22T16:30:22Z</dcterms:modified>
  <cp:category/>
  <cp:version/>
  <cp:contentType/>
  <cp:contentStatus/>
</cp:coreProperties>
</file>